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880" activeTab="16"/>
  </bookViews>
  <sheets>
    <sheet name="МЛ" sheetId="1" r:id="rId1"/>
    <sheet name="ППАдD" sheetId="2" r:id="rId2"/>
    <sheet name="ППАдО" sheetId="3" r:id="rId3"/>
    <sheet name="ППАд" sheetId="4" r:id="rId4"/>
    <sheet name="БП" sheetId="5" r:id="rId5"/>
    <sheet name="КПд" sheetId="6" r:id="rId6"/>
    <sheet name="ППюн" sheetId="7" r:id="rId7"/>
    <sheet name="МП" sheetId="8" r:id="rId8"/>
    <sheet name="ЭКВИ" sheetId="9" r:id="rId9"/>
    <sheet name="ППюнОК" sheetId="10" r:id="rId10"/>
    <sheet name="2.2" sheetId="11" r:id="rId11"/>
    <sheet name="ППАдпони" sheetId="12" r:id="rId12"/>
    <sheet name="КПпони" sheetId="13" r:id="rId13"/>
    <sheet name="СП1" sheetId="14" r:id="rId14"/>
    <sheet name="ППВд" sheetId="15" r:id="rId15"/>
    <sheet name="ЛПд" sheetId="16" r:id="rId16"/>
    <sheet name="КПюн" sheetId="17" r:id="rId17"/>
    <sheet name="ОК" sheetId="18" r:id="rId18"/>
    <sheet name="Судейская в" sheetId="19" r:id="rId19"/>
  </sheets>
  <definedNames>
    <definedName name="_xlnm.Print_Area" localSheetId="0">'МЛ'!$A$1:$L$95</definedName>
    <definedName name="_xlnm.Print_Area" localSheetId="7">'МП'!$A$1:$Z$26</definedName>
  </definedNames>
  <calcPr fullCalcOnLoad="1"/>
</workbook>
</file>

<file path=xl/sharedStrings.xml><?xml version="1.0" encoding="utf-8"?>
<sst xmlns="http://schemas.openxmlformats.org/spreadsheetml/2006/main" count="2546" uniqueCount="556">
  <si>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</si>
  <si>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</si>
  <si>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</si>
  <si>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</si>
  <si>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</si>
  <si>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</si>
  <si>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</si>
  <si>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</si>
  <si>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</si>
  <si>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Локтионов В.</t>
  </si>
  <si>
    <t>2Ю</t>
  </si>
  <si>
    <t>1Ю</t>
  </si>
  <si>
    <t>Главный судья по выездке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</si>
  <si>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</si>
  <si>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</si>
  <si>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</si>
  <si>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</si>
  <si>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</si>
  <si>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</si>
  <si>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</si>
  <si>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</si>
  <si>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</si>
  <si>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</si>
  <si>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</si>
  <si>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</si>
  <si>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</si>
  <si>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</si>
  <si>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</si>
  <si>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</si>
  <si>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</si>
  <si>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</si>
  <si>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</si>
  <si>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</si>
  <si>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</si>
  <si>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</si>
  <si>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</si>
  <si>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</si>
  <si>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</si>
  <si>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</si>
  <si>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</si>
  <si>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</si>
  <si>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</si>
  <si>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</si>
  <si>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</si>
  <si>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</si>
  <si>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Член ГСК</t>
  </si>
  <si>
    <t>Ветеринарный врач</t>
  </si>
  <si>
    <t>Стюард</t>
  </si>
  <si>
    <t>Технический делегат</t>
  </si>
  <si>
    <t>Егорова А. - ВК - Санкт-Петербург</t>
  </si>
  <si>
    <t>Лудина И.В.</t>
  </si>
  <si>
    <t>Егорова А.А.</t>
  </si>
  <si>
    <t>Рыкова А.</t>
  </si>
  <si>
    <t>КСК "Дерби"/
Ленинградская область</t>
  </si>
  <si>
    <r>
      <t xml:space="preserve">САММЕР ДРИМ-08, </t>
    </r>
    <r>
      <rPr>
        <sz val="9"/>
        <rFont val="Verdana"/>
        <family val="2"/>
      </rPr>
      <t xml:space="preserve">кобыла, гн. уэльс.пони, Карманас Эдел Бой </t>
    </r>
  </si>
  <si>
    <t>011846</t>
  </si>
  <si>
    <t>006237</t>
  </si>
  <si>
    <t>Смородина Ю.</t>
  </si>
  <si>
    <t>Макарова И.</t>
  </si>
  <si>
    <t>КК "Форсайд"/
Ленинградская область</t>
  </si>
  <si>
    <t>011860</t>
  </si>
  <si>
    <r>
      <t xml:space="preserve">ПРОНИНА 
</t>
    </r>
    <r>
      <rPr>
        <sz val="9"/>
        <rFont val="Verdana"/>
        <family val="2"/>
      </rPr>
      <t>Анна, 2004</t>
    </r>
  </si>
  <si>
    <t>009604</t>
  </si>
  <si>
    <r>
      <t xml:space="preserve">БОБРОВА
</t>
    </r>
    <r>
      <rPr>
        <sz val="9"/>
        <rFont val="Verdana"/>
        <family val="2"/>
      </rPr>
      <t>Варвара,2005</t>
    </r>
  </si>
  <si>
    <t>Боброва М.</t>
  </si>
  <si>
    <r>
      <t xml:space="preserve">ГЕЙЗЕРС-11, </t>
    </r>
    <r>
      <rPr>
        <sz val="9"/>
        <rFont val="Verdana"/>
        <family val="2"/>
      </rPr>
      <t>мер, вор, латв, Гастонс, Латвия</t>
    </r>
  </si>
  <si>
    <t>018356</t>
  </si>
  <si>
    <t>Командный приз.Всадники на пони</t>
  </si>
  <si>
    <t>Командный приз. Дети</t>
  </si>
  <si>
    <r>
      <t xml:space="preserve">КУЗНЕЦОВА
</t>
    </r>
    <r>
      <rPr>
        <sz val="9"/>
        <rFont val="Verdana"/>
        <family val="2"/>
      </rPr>
      <t>Алена,2004</t>
    </r>
  </si>
  <si>
    <t>009004</t>
  </si>
  <si>
    <t>Мирецкая И.</t>
  </si>
  <si>
    <t>Командный приз. Юноши</t>
  </si>
  <si>
    <t>КСК "Приор"/
Ленинградская область</t>
  </si>
  <si>
    <t>000682</t>
  </si>
  <si>
    <t>КМС</t>
  </si>
  <si>
    <t>МС</t>
  </si>
  <si>
    <t>самостоятельно</t>
  </si>
  <si>
    <t>Малый приз</t>
  </si>
  <si>
    <t>ч.вл/
Санкт-Петербург</t>
  </si>
  <si>
    <t>Дука А.</t>
  </si>
  <si>
    <t>Хмелев М.</t>
  </si>
  <si>
    <t>Предварительный приз В. Дети</t>
  </si>
  <si>
    <t>Личный приз.Дети</t>
  </si>
  <si>
    <t>Средний приз 1</t>
  </si>
  <si>
    <r>
      <t xml:space="preserve">САМАРЦЕВА
</t>
    </r>
    <r>
      <rPr>
        <sz val="9"/>
        <rFont val="Verdana"/>
        <family val="2"/>
      </rPr>
      <t>Виктория</t>
    </r>
  </si>
  <si>
    <r>
      <t>НОРДЕН ФОГЕЛЬ-10,</t>
    </r>
    <r>
      <rPr>
        <sz val="9"/>
        <rFont val="Verdana"/>
        <family val="2"/>
      </rPr>
      <t xml:space="preserve"> мер., рыж., латв., Гастонс, Латвия</t>
    </r>
  </si>
  <si>
    <t>011393</t>
  </si>
  <si>
    <t>Веселина И.</t>
  </si>
  <si>
    <t>КСК им.МС Н.Сотскова/
Ленинградская область</t>
  </si>
  <si>
    <t>Митюхина Е.</t>
  </si>
  <si>
    <t>011235</t>
  </si>
  <si>
    <r>
      <t xml:space="preserve">МЭДЖИК БОЙ-10, </t>
    </r>
    <r>
      <rPr>
        <sz val="9"/>
        <rFont val="Verdana"/>
        <family val="2"/>
      </rPr>
      <t>мер, сер, нем.верх.пони, Дей Лайт49, Йошкар-Ола</t>
    </r>
  </si>
  <si>
    <t>018905</t>
  </si>
  <si>
    <t>Ветеринарный делегат</t>
  </si>
  <si>
    <t xml:space="preserve">Главный судья </t>
  </si>
  <si>
    <t>Ахачинский А.</t>
  </si>
  <si>
    <t>1К</t>
  </si>
  <si>
    <t>Секретарь</t>
  </si>
  <si>
    <t>Шеф-стюард</t>
  </si>
  <si>
    <t>Читчик</t>
  </si>
  <si>
    <t>Лудина И.</t>
  </si>
  <si>
    <t>Веклич Н.</t>
  </si>
  <si>
    <r>
      <t xml:space="preserve">ЛАДЫГИНА
</t>
    </r>
    <r>
      <rPr>
        <sz val="9"/>
        <rFont val="Verdana"/>
        <family val="2"/>
      </rPr>
      <t>Анастасия</t>
    </r>
  </si>
  <si>
    <t>КСК "Комарово"/
Ленинградская область</t>
  </si>
  <si>
    <t>003803</t>
  </si>
  <si>
    <t>000734</t>
  </si>
  <si>
    <t>Огулова Н.</t>
  </si>
  <si>
    <r>
      <t xml:space="preserve">АРАШТАЕВА
</t>
    </r>
    <r>
      <rPr>
        <sz val="9"/>
        <rFont val="Verdana"/>
        <family val="2"/>
      </rPr>
      <t>Карина, 2003</t>
    </r>
  </si>
  <si>
    <r>
      <t xml:space="preserve">БАРИТОН-00, </t>
    </r>
    <r>
      <rPr>
        <sz val="9"/>
        <rFont val="Verdana"/>
        <family val="2"/>
      </rPr>
      <t>жер, т.рыж, УВП, Тембр, Украина</t>
    </r>
  </si>
  <si>
    <t>011398</t>
  </si>
  <si>
    <t>Мещерякова А.</t>
  </si>
  <si>
    <t>КСК "Комарово"/
Санкт-Петербург</t>
  </si>
  <si>
    <t>016651</t>
  </si>
  <si>
    <t>Ч.вл./
Ленинградская область</t>
  </si>
  <si>
    <r>
      <t xml:space="preserve">ВОРОНЦОВА
</t>
    </r>
    <r>
      <rPr>
        <sz val="9"/>
        <rFont val="Verdana"/>
        <family val="2"/>
      </rPr>
      <t>Анна,1999</t>
    </r>
  </si>
  <si>
    <t>016999</t>
  </si>
  <si>
    <r>
      <t xml:space="preserve">ДОН ДИЕГО-08, </t>
    </r>
    <r>
      <rPr>
        <sz val="9"/>
        <rFont val="Verdana"/>
        <family val="2"/>
      </rPr>
      <t>мерин, рыж. голл., , Германия</t>
    </r>
  </si>
  <si>
    <t>105SV33</t>
  </si>
  <si>
    <t>Воронцова И.</t>
  </si>
  <si>
    <t>СПб ГБУ СШОР по КС и СП/Санкт-Петербург</t>
  </si>
  <si>
    <t>СПб ГБУ СШОР по КС и СП</t>
  </si>
  <si>
    <t>Комина М.</t>
  </si>
  <si>
    <r>
      <t xml:space="preserve">МАХИЛЕВА
</t>
    </r>
    <r>
      <rPr>
        <sz val="9"/>
        <rFont val="Verdana"/>
        <family val="2"/>
      </rPr>
      <t>Арина,2006</t>
    </r>
  </si>
  <si>
    <r>
      <t xml:space="preserve">ФОРД МУСТАНГ-10, </t>
    </r>
    <r>
      <rPr>
        <sz val="9"/>
        <rFont val="Verdana"/>
        <family val="2"/>
      </rPr>
      <t>мер, вор, полукр, Россия</t>
    </r>
  </si>
  <si>
    <t>015649</t>
  </si>
  <si>
    <r>
      <t>ТИТАНИК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орл. рыс., Крепс, Бурятия</t>
    </r>
  </si>
  <si>
    <t>009964</t>
  </si>
  <si>
    <t>СПб ГБУ СШОР по КС и СП / Санкт-Петербург</t>
  </si>
  <si>
    <r>
      <t xml:space="preserve">РИЧАРД-09, </t>
    </r>
    <r>
      <rPr>
        <sz val="9"/>
        <rFont val="Verdana"/>
        <family val="2"/>
      </rPr>
      <t>мер, рыж, ганн, Локсли II, Германия</t>
    </r>
  </si>
  <si>
    <t>Большой приз</t>
  </si>
  <si>
    <t>037594</t>
  </si>
  <si>
    <r>
      <t xml:space="preserve">ГОВОРУХИНА
</t>
    </r>
    <r>
      <rPr>
        <sz val="9"/>
        <rFont val="Verdana"/>
        <family val="2"/>
      </rPr>
      <t>Аксана,2003</t>
    </r>
  </si>
  <si>
    <t>Русакова М.</t>
  </si>
  <si>
    <t>КСК "Вента"/
Санкт-Петербург</t>
  </si>
  <si>
    <t>028606</t>
  </si>
  <si>
    <r>
      <t xml:space="preserve">НИКОЛАЕВА
</t>
    </r>
    <r>
      <rPr>
        <sz val="9"/>
        <rFont val="Verdana"/>
        <family val="2"/>
      </rPr>
      <t>Анастасия,2001</t>
    </r>
  </si>
  <si>
    <t>037501</t>
  </si>
  <si>
    <r>
      <t xml:space="preserve">РАНТЬЕ-05, </t>
    </r>
    <r>
      <rPr>
        <sz val="9"/>
        <rFont val="Verdana"/>
        <family val="2"/>
      </rPr>
      <t>мер, гнед, трак, Эсхил, Учхоз Пушкинское</t>
    </r>
  </si>
  <si>
    <t>005618</t>
  </si>
  <si>
    <t>Борисенко А.</t>
  </si>
  <si>
    <r>
      <t xml:space="preserve">САНТАЛОВА
</t>
    </r>
    <r>
      <rPr>
        <sz val="9"/>
        <rFont val="Verdana"/>
        <family val="2"/>
      </rPr>
      <t>Ольга</t>
    </r>
  </si>
  <si>
    <t>016384</t>
  </si>
  <si>
    <r>
      <t xml:space="preserve">ЗОРРО КУБАНИ-06, </t>
    </r>
    <r>
      <rPr>
        <sz val="9"/>
        <rFont val="Verdana"/>
        <family val="2"/>
      </rPr>
      <t>мер, гн. трак., Ротор, Краснодарский край</t>
    </r>
  </si>
  <si>
    <t>009766</t>
  </si>
  <si>
    <t>Иноземцева И.</t>
  </si>
  <si>
    <r>
      <t xml:space="preserve">НИХРОМ-08, </t>
    </r>
    <r>
      <rPr>
        <sz val="9"/>
        <rFont val="Verdana"/>
        <family val="2"/>
      </rPr>
      <t>жер, гн. полукр., Нафтенат 14, OОО "Троицкое"</t>
    </r>
  </si>
  <si>
    <t>014226</t>
  </si>
  <si>
    <t>Маркелова Е.</t>
  </si>
  <si>
    <r>
      <t xml:space="preserve">ЗЯБКИН
</t>
    </r>
    <r>
      <rPr>
        <sz val="9"/>
        <rFont val="Verdana"/>
        <family val="2"/>
      </rPr>
      <t>Андрей,2005</t>
    </r>
  </si>
  <si>
    <t>008805</t>
  </si>
  <si>
    <t>Санталова О.</t>
  </si>
  <si>
    <r>
      <t xml:space="preserve">МАГРЕЙ-12, </t>
    </r>
    <r>
      <rPr>
        <sz val="9"/>
        <rFont val="Verdana"/>
        <family val="2"/>
      </rPr>
      <t>мер, сер. полукр., Гетман, Россия</t>
    </r>
  </si>
  <si>
    <t>016645</t>
  </si>
  <si>
    <t>Аравина Д.</t>
  </si>
  <si>
    <r>
      <t xml:space="preserve">МУРАНОВА
</t>
    </r>
    <r>
      <rPr>
        <sz val="9"/>
        <rFont val="Verdana"/>
        <family val="2"/>
      </rPr>
      <t>Эвита,2003</t>
    </r>
  </si>
  <si>
    <t>068503</t>
  </si>
  <si>
    <r>
      <t xml:space="preserve">ЛЕДОК-02, </t>
    </r>
    <r>
      <rPr>
        <sz val="9"/>
        <rFont val="Verdana"/>
        <family val="2"/>
      </rPr>
      <t>мер, т.-гн. латв., Колорит, т.-гн., 1997, Беларусь</t>
    </r>
  </si>
  <si>
    <t>002855</t>
  </si>
  <si>
    <t>Сотсков Н.</t>
  </si>
  <si>
    <r>
      <t xml:space="preserve">БЕЛЫХ
</t>
    </r>
    <r>
      <rPr>
        <sz val="9"/>
        <rFont val="Verdana"/>
        <family val="2"/>
      </rPr>
      <t>Ксения,2003</t>
    </r>
  </si>
  <si>
    <t>015303</t>
  </si>
  <si>
    <t>Нарышкова Н.</t>
  </si>
  <si>
    <t>Киселева Г.</t>
  </si>
  <si>
    <t>011268</t>
  </si>
  <si>
    <r>
      <t xml:space="preserve">АРГОНАВТ-07, </t>
    </r>
    <r>
      <rPr>
        <sz val="9"/>
        <rFont val="Verdana"/>
        <family val="2"/>
      </rPr>
      <t>мер, вор. полукр., Ангрен, Россия</t>
    </r>
  </si>
  <si>
    <t>Бутятова А.</t>
  </si>
  <si>
    <r>
      <t xml:space="preserve">ТВОРОГОВА-КУЗНЕЦОВА
</t>
    </r>
    <r>
      <rPr>
        <sz val="9"/>
        <rFont val="Verdana"/>
        <family val="2"/>
      </rPr>
      <t>Полина,2001</t>
    </r>
  </si>
  <si>
    <t>050200</t>
  </si>
  <si>
    <t>Чебунина О.</t>
  </si>
  <si>
    <r>
      <t xml:space="preserve">БРИЗ РЕЙН М-08, </t>
    </r>
    <r>
      <rPr>
        <sz val="9"/>
        <rFont val="Verdana"/>
        <family val="2"/>
      </rPr>
      <t>мерин, вор. полукр., Брест, ФХ Маланичевых</t>
    </r>
  </si>
  <si>
    <t>008538</t>
  </si>
  <si>
    <t>Новинская М.</t>
  </si>
  <si>
    <r>
      <t xml:space="preserve">ПРИХОЖАЙ
</t>
    </r>
    <r>
      <rPr>
        <sz val="9"/>
        <rFont val="Verdana"/>
        <family val="2"/>
      </rPr>
      <t>Виктория</t>
    </r>
  </si>
  <si>
    <r>
      <t xml:space="preserve">ЭРЕНС ХИТ-09, </t>
    </r>
    <r>
      <rPr>
        <sz val="9"/>
        <rFont val="Verdana"/>
        <family val="2"/>
      </rPr>
      <t>жеребец, т.-гн. вестф., Эренпар, к/з "Вестфален-Свит"</t>
    </r>
  </si>
  <si>
    <t>007635</t>
  </si>
  <si>
    <r>
      <t xml:space="preserve">ДЕБЕРДЕЕВА
</t>
    </r>
    <r>
      <rPr>
        <sz val="9"/>
        <rFont val="Verdana"/>
        <family val="2"/>
      </rPr>
      <t>Полина,2000</t>
    </r>
  </si>
  <si>
    <t>017200</t>
  </si>
  <si>
    <t>Русакова М./
Савельева И.</t>
  </si>
  <si>
    <r>
      <t xml:space="preserve">ЭВРИПИД-09, </t>
    </r>
    <r>
      <rPr>
        <sz val="9"/>
        <rFont val="Verdana"/>
        <family val="2"/>
      </rPr>
      <t>мерин, гн. голл., Джаз, Нидерланды</t>
    </r>
  </si>
  <si>
    <t>016180</t>
  </si>
  <si>
    <t>Дебердеева Т.</t>
  </si>
  <si>
    <r>
      <t xml:space="preserve">КУЗЕНКОВА
</t>
    </r>
    <r>
      <rPr>
        <sz val="9"/>
        <rFont val="Verdana"/>
        <family val="2"/>
      </rPr>
      <t>Римма</t>
    </r>
  </si>
  <si>
    <t>001174</t>
  </si>
  <si>
    <t>КСК "Конная лахта"/
Санкт-Петербург</t>
  </si>
  <si>
    <r>
      <t xml:space="preserve">КОНХАБАР-08, </t>
    </r>
    <r>
      <rPr>
        <sz val="9"/>
        <rFont val="Verdana"/>
        <family val="2"/>
      </rPr>
      <t>мерин, сер. вестф., Кристалло I, Германия</t>
    </r>
  </si>
  <si>
    <t>008986</t>
  </si>
  <si>
    <t>Вателина А.</t>
  </si>
  <si>
    <t>Васильева В.</t>
  </si>
  <si>
    <r>
      <t xml:space="preserve">ОРДЕН-99, </t>
    </r>
    <r>
      <rPr>
        <sz val="9"/>
        <rFont val="Verdana"/>
        <family val="2"/>
      </rPr>
      <t>жеребец, рыж. трак., Драгун, Беларусь</t>
    </r>
  </si>
  <si>
    <t>Вожов А.</t>
  </si>
  <si>
    <t>011582</t>
  </si>
  <si>
    <t>Лудина И. - ВК - Санкт-Петербург</t>
  </si>
  <si>
    <r>
      <t xml:space="preserve">АНАШКИНА </t>
    </r>
    <r>
      <rPr>
        <sz val="9"/>
        <rFont val="Verdana"/>
        <family val="2"/>
      </rPr>
      <t>Маргарита, 2003</t>
    </r>
  </si>
  <si>
    <t>026103</t>
  </si>
  <si>
    <r>
      <t xml:space="preserve">ДОЙЧ ГРАФ-06, </t>
    </r>
    <r>
      <rPr>
        <sz val="9"/>
        <rFont val="Verdana"/>
        <family val="2"/>
      </rPr>
      <t xml:space="preserve">мер, вор. ган., Дрессаж Роял </t>
    </r>
  </si>
  <si>
    <t>010319</t>
  </si>
  <si>
    <t>Принцева Ю.</t>
  </si>
  <si>
    <t>036796</t>
  </si>
  <si>
    <r>
      <t xml:space="preserve">ЛАРРИ КАРЛТОН-07, </t>
    </r>
    <r>
      <rPr>
        <sz val="9"/>
        <rFont val="Verdana"/>
        <family val="2"/>
      </rPr>
      <t>мер, гнед, баврск, Ландпринц, Германия</t>
    </r>
  </si>
  <si>
    <t>012920</t>
  </si>
  <si>
    <t>Сочеванова О.</t>
  </si>
  <si>
    <t>ОКЦ "Солнечный остров"/
Санкт-Петербург</t>
  </si>
  <si>
    <r>
      <t>ЛИЛИХАМЕР</t>
    </r>
    <r>
      <rPr>
        <sz val="9"/>
        <rFont val="Verdana"/>
        <family val="2"/>
      </rPr>
      <t>-09, жер, т.гнед., голшт., Лорд Лидо, Кировский кз</t>
    </r>
  </si>
  <si>
    <t>010362</t>
  </si>
  <si>
    <r>
      <t xml:space="preserve">БОНДАРЕНКО
</t>
    </r>
    <r>
      <rPr>
        <sz val="9"/>
        <rFont val="Verdana"/>
        <family val="2"/>
      </rPr>
      <t>Екатерина</t>
    </r>
  </si>
  <si>
    <t>001079</t>
  </si>
  <si>
    <t>Бондаренко Е.</t>
  </si>
  <si>
    <t>КСК "Усть-Ижора"/
Санкт-Петербург</t>
  </si>
  <si>
    <r>
      <t xml:space="preserve">ВИЛЕНСКАЯ
</t>
    </r>
    <r>
      <rPr>
        <sz val="9"/>
        <rFont val="Verdana"/>
        <family val="2"/>
      </rPr>
      <t>Олеся,2003</t>
    </r>
  </si>
  <si>
    <t>013003</t>
  </si>
  <si>
    <r>
      <t xml:space="preserve">БАРХАТНАЯ-06, </t>
    </r>
    <r>
      <rPr>
        <sz val="9"/>
        <rFont val="Verdana"/>
        <family val="2"/>
      </rPr>
      <t xml:space="preserve">кобыла, рыж. полукр., Хардинг </t>
    </r>
  </si>
  <si>
    <t>006274</t>
  </si>
  <si>
    <t>КСК "Усть-Ижора"/
Ленинградская область</t>
  </si>
  <si>
    <r>
      <t xml:space="preserve">ГАВРИЧ </t>
    </r>
    <r>
      <rPr>
        <sz val="9"/>
        <rFont val="Verdana"/>
        <family val="2"/>
      </rPr>
      <t>Анна, 1999</t>
    </r>
  </si>
  <si>
    <t>011362</t>
  </si>
  <si>
    <t>ч/в / г. Кириши</t>
  </si>
  <si>
    <r>
      <t xml:space="preserve">ЗАИКИНА
</t>
    </r>
    <r>
      <rPr>
        <sz val="9"/>
        <rFont val="Verdana"/>
        <family val="2"/>
      </rPr>
      <t>Дарья,2001</t>
    </r>
  </si>
  <si>
    <t>011201</t>
  </si>
  <si>
    <r>
      <t xml:space="preserve">КОЛЕСНИКОВА
</t>
    </r>
    <r>
      <rPr>
        <sz val="9"/>
        <rFont val="Verdana"/>
        <family val="2"/>
      </rPr>
      <t>Полина, 2002</t>
    </r>
  </si>
  <si>
    <t>037002</t>
  </si>
  <si>
    <r>
      <t xml:space="preserve">ЛИБЕРАЛ-07, </t>
    </r>
    <r>
      <rPr>
        <sz val="9"/>
        <rFont val="Verdana"/>
        <family val="2"/>
      </rPr>
      <t xml:space="preserve">мерин, гн. рус.верх., Багор </t>
    </r>
  </si>
  <si>
    <t>008853</t>
  </si>
  <si>
    <t>Ильина А.</t>
  </si>
  <si>
    <r>
      <t xml:space="preserve">КОНЬШИНА
</t>
    </r>
    <r>
      <rPr>
        <sz val="9"/>
        <rFont val="Verdana"/>
        <family val="2"/>
      </rPr>
      <t>Ульяна,2006</t>
    </r>
  </si>
  <si>
    <r>
      <t xml:space="preserve">КРУПЧАТНИКОВА
</t>
    </r>
    <r>
      <rPr>
        <sz val="9"/>
        <rFont val="Verdana"/>
        <family val="2"/>
      </rPr>
      <t>Варвара,2006</t>
    </r>
  </si>
  <si>
    <t>002006</t>
  </si>
  <si>
    <t>006498</t>
  </si>
  <si>
    <r>
      <t xml:space="preserve">КУЦОБИНА
</t>
    </r>
    <r>
      <rPr>
        <sz val="9"/>
        <rFont val="Verdana"/>
        <family val="2"/>
      </rPr>
      <t>Виктория</t>
    </r>
  </si>
  <si>
    <t>001393</t>
  </si>
  <si>
    <r>
      <t xml:space="preserve">ФОРЭВЕР ДБГ-10, </t>
    </r>
    <r>
      <rPr>
        <sz val="9"/>
        <rFont val="Verdana"/>
        <family val="2"/>
      </rPr>
      <t>мерин, рыж. голл., Вивальди, Нидерланды</t>
    </r>
  </si>
  <si>
    <t>017320</t>
  </si>
  <si>
    <t>010461</t>
  </si>
  <si>
    <r>
      <t xml:space="preserve">НЬЮ ЧЕЛЕНДЖИС ШАЙЕНН-07, (129), </t>
    </r>
    <r>
      <rPr>
        <sz val="9"/>
        <rFont val="Verdana"/>
        <family val="2"/>
      </rPr>
      <t>коб, изаб, уэльск.пони, Эиар Калиф, Нидерланды</t>
    </r>
  </si>
  <si>
    <t>016143</t>
  </si>
  <si>
    <t>015956</t>
  </si>
  <si>
    <t>009599</t>
  </si>
  <si>
    <r>
      <t xml:space="preserve">ПРИНЦЕВА
</t>
    </r>
    <r>
      <rPr>
        <sz val="9"/>
        <rFont val="Verdana"/>
        <family val="2"/>
      </rPr>
      <t>Юлия</t>
    </r>
  </si>
  <si>
    <t>002873</t>
  </si>
  <si>
    <r>
      <t xml:space="preserve">ВАУТ-03, </t>
    </r>
    <r>
      <rPr>
        <sz val="9"/>
        <rFont val="Verdana"/>
        <family val="2"/>
      </rPr>
      <t>мер, т.гнед, гол.теплокр, Велтино, Голландия</t>
    </r>
  </si>
  <si>
    <t>009504</t>
  </si>
  <si>
    <r>
      <t xml:space="preserve">РУБЦОВА
</t>
    </r>
    <r>
      <rPr>
        <sz val="9"/>
        <rFont val="Verdana"/>
        <family val="2"/>
      </rPr>
      <t>Натали</t>
    </r>
  </si>
  <si>
    <t>Ч/вл/
Санкт-Петербург</t>
  </si>
  <si>
    <r>
      <t xml:space="preserve">СОБОЛЕНКО
</t>
    </r>
    <r>
      <rPr>
        <sz val="9"/>
        <rFont val="Verdana"/>
        <family val="2"/>
      </rPr>
      <t>Александра, 2003</t>
    </r>
  </si>
  <si>
    <t>034303</t>
  </si>
  <si>
    <r>
      <t xml:space="preserve">КАПИТАНО ЗЭД-08, </t>
    </r>
    <r>
      <rPr>
        <sz val="9"/>
        <rFont val="Verdana"/>
        <family val="2"/>
      </rPr>
      <t xml:space="preserve">мер, сер, цанг, Каролус II, Нидерланды </t>
    </r>
  </si>
  <si>
    <t>009150</t>
  </si>
  <si>
    <r>
      <t xml:space="preserve">БЕРЕЗКИНА
</t>
    </r>
    <r>
      <rPr>
        <sz val="9"/>
        <rFont val="Verdana"/>
        <family val="2"/>
      </rPr>
      <t>Александра</t>
    </r>
  </si>
  <si>
    <t>014205</t>
  </si>
  <si>
    <t xml:space="preserve">Микурова Я.Д.
</t>
  </si>
  <si>
    <r>
      <t xml:space="preserve">БРОСС-08, </t>
    </r>
    <r>
      <rPr>
        <sz val="9"/>
        <rFont val="Verdana"/>
        <family val="2"/>
      </rPr>
      <t>жеребец, гн. трак., Оптимист 53, Кировский к/з</t>
    </r>
  </si>
  <si>
    <t>Елкина Ю.</t>
  </si>
  <si>
    <t>055700</t>
  </si>
  <si>
    <r>
      <t xml:space="preserve">ГАВРИЛОВА 
</t>
    </r>
    <r>
      <rPr>
        <sz val="9"/>
        <rFont val="Verdana"/>
        <family val="2"/>
      </rPr>
      <t>Дарья,2000</t>
    </r>
  </si>
  <si>
    <t>017435</t>
  </si>
  <si>
    <r>
      <t xml:space="preserve">ГЕТЕБОРГ М-13, </t>
    </r>
    <r>
      <rPr>
        <sz val="9"/>
        <rFont val="Verdana"/>
        <family val="2"/>
      </rPr>
      <t>мерин, рыж. трак., Брест, ФХ Маланичевых</t>
    </r>
  </si>
  <si>
    <t>Гаврилова Д.Д.</t>
  </si>
  <si>
    <t xml:space="preserve">Ружинская Е.В.
</t>
  </si>
  <si>
    <r>
      <t xml:space="preserve">ЭТАЛОН-96, </t>
    </r>
    <r>
      <rPr>
        <sz val="9"/>
        <rFont val="Verdana"/>
        <family val="2"/>
      </rPr>
      <t>мерин, гн. укр.верх., Такт, Украина</t>
    </r>
  </si>
  <si>
    <t>081600</t>
  </si>
  <si>
    <r>
      <t xml:space="preserve">ХАРЛАМОВА 
</t>
    </r>
    <r>
      <rPr>
        <sz val="9"/>
        <rFont val="Verdana"/>
        <family val="2"/>
      </rPr>
      <t>Эльвира,2000</t>
    </r>
  </si>
  <si>
    <r>
      <t xml:space="preserve">ПЛЕМЕРОС-97, </t>
    </r>
    <r>
      <rPr>
        <sz val="9"/>
        <rFont val="Verdana"/>
        <family val="2"/>
      </rPr>
      <t>жеребец, рыж. трак., Эмирас, Германия</t>
    </r>
  </si>
  <si>
    <t>Бондаренко Е.С.</t>
  </si>
  <si>
    <t>053096</t>
  </si>
  <si>
    <t xml:space="preserve">Бондаренко Е.С.
</t>
  </si>
  <si>
    <t>010462</t>
  </si>
  <si>
    <r>
      <t xml:space="preserve">БАРХАТНАЯ-06, </t>
    </r>
    <r>
      <rPr>
        <sz val="9"/>
        <rFont val="Verdana"/>
        <family val="2"/>
      </rPr>
      <t>кобыла, рыж. полукр., Хардинг, Ленинградская обл</t>
    </r>
  </si>
  <si>
    <r>
      <t xml:space="preserve">СЕНТ ЭКЗЮПЕРИ-11, </t>
    </r>
    <r>
      <rPr>
        <sz val="9"/>
        <rFont val="Verdana"/>
        <family val="2"/>
      </rPr>
      <t>жеребец, вор. трак., Эль-Ферроль 10, Санкт-Петербург г</t>
    </r>
  </si>
  <si>
    <t>005889</t>
  </si>
  <si>
    <r>
      <t xml:space="preserve">МАРУГИНА 
</t>
    </r>
    <r>
      <rPr>
        <sz val="9"/>
        <rFont val="Verdana"/>
        <family val="2"/>
      </rPr>
      <t>Елена</t>
    </r>
  </si>
  <si>
    <t>КЦ "Простор"/
Санкт-Петербург</t>
  </si>
  <si>
    <t>Романова В.</t>
  </si>
  <si>
    <t>011319</t>
  </si>
  <si>
    <r>
      <t xml:space="preserve">КЕНДИ-11, </t>
    </r>
    <r>
      <rPr>
        <sz val="9"/>
        <rFont val="Verdana"/>
        <family val="2"/>
      </rPr>
      <t>жеребец, кар. ган., Койот Агли, ООО к/з "Михайловский"</t>
    </r>
  </si>
  <si>
    <t>Романова В.Л.</t>
  </si>
  <si>
    <t>023484</t>
  </si>
  <si>
    <t>КСК "Эфа"/
Санкт-Петербург</t>
  </si>
  <si>
    <t>Костюкова Д.</t>
  </si>
  <si>
    <r>
      <t xml:space="preserve">АНЦЫГИНА 
</t>
    </r>
    <r>
      <rPr>
        <sz val="9"/>
        <rFont val="Verdana"/>
        <family val="2"/>
      </rPr>
      <t>Татьяна</t>
    </r>
  </si>
  <si>
    <t>005204</t>
  </si>
  <si>
    <r>
      <t xml:space="preserve">ХИМЕНЕЙ-99, </t>
    </r>
    <r>
      <rPr>
        <sz val="9"/>
        <rFont val="Verdana"/>
        <family val="2"/>
      </rPr>
      <t>мерин, гн. англо-латв., маргель (Магистр), Тверская обл</t>
    </r>
  </si>
  <si>
    <t>Волкова М.М.</t>
  </si>
  <si>
    <r>
      <t xml:space="preserve">ФЕДОРОВА
</t>
    </r>
    <r>
      <rPr>
        <sz val="9"/>
        <rFont val="Verdana"/>
        <family val="2"/>
      </rPr>
      <t>Елизавета,1999</t>
    </r>
  </si>
  <si>
    <t>024099</t>
  </si>
  <si>
    <t>КЦ "Поли-Эко"/
Санкт-Петербург</t>
  </si>
  <si>
    <t>Вишневская И.</t>
  </si>
  <si>
    <t>010476</t>
  </si>
  <si>
    <t xml:space="preserve">Слепченко Ю.А.
</t>
  </si>
  <si>
    <r>
      <t xml:space="preserve">ПАРАГВАЙ-09, </t>
    </r>
    <r>
      <rPr>
        <sz val="9"/>
        <rFont val="Verdana"/>
        <family val="2"/>
      </rPr>
      <t>мерин, т.-гн. латв., Посох, Ленинградская обл</t>
    </r>
  </si>
  <si>
    <t>000408</t>
  </si>
  <si>
    <t xml:space="preserve">Вишневская И.С.
</t>
  </si>
  <si>
    <r>
      <t xml:space="preserve">МАЗУРКА-01, </t>
    </r>
    <r>
      <rPr>
        <sz val="9"/>
        <rFont val="Verdana"/>
        <family val="2"/>
      </rPr>
      <t xml:space="preserve">кобыла, рыж. полукр., Захват, </t>
    </r>
  </si>
  <si>
    <t>011704</t>
  </si>
  <si>
    <t>010725</t>
  </si>
  <si>
    <r>
      <t xml:space="preserve">ШМУКЛЕР 
</t>
    </r>
    <r>
      <rPr>
        <sz val="9"/>
        <rFont val="Verdana"/>
        <family val="2"/>
      </rPr>
      <t>Алика,2004</t>
    </r>
  </si>
  <si>
    <r>
      <t xml:space="preserve">ФЭЙТ-04, </t>
    </r>
    <r>
      <rPr>
        <sz val="9"/>
        <rFont val="Verdana"/>
        <family val="2"/>
      </rPr>
      <t>кобыла, вор.-чал. полукр., Ангрен, Беларусь</t>
    </r>
  </si>
  <si>
    <t>Слепченко Ю.А.</t>
  </si>
  <si>
    <t>044501</t>
  </si>
  <si>
    <t>ЗАО ПЗ Приневское/
Санкт-Петербург</t>
  </si>
  <si>
    <t>Мулкахайнен М.</t>
  </si>
  <si>
    <t>011885</t>
  </si>
  <si>
    <t xml:space="preserve">ЗАО "Приневское"
</t>
  </si>
  <si>
    <r>
      <t xml:space="preserve">ЧЕРИ БЬЮТИ-12, </t>
    </r>
    <r>
      <rPr>
        <sz val="9"/>
        <rFont val="Verdana"/>
        <family val="2"/>
      </rPr>
      <t>кобыла, гн. полукр., Брадвей, Россия</t>
    </r>
  </si>
  <si>
    <t>008593</t>
  </si>
  <si>
    <t>010527</t>
  </si>
  <si>
    <t xml:space="preserve">Голубева О.А.
</t>
  </si>
  <si>
    <r>
      <t xml:space="preserve">ГОЛУБЕВА 
</t>
    </r>
    <r>
      <rPr>
        <sz val="9"/>
        <rFont val="Verdana"/>
        <family val="2"/>
      </rPr>
      <t>Ольга</t>
    </r>
  </si>
  <si>
    <r>
      <t xml:space="preserve">ЧАРЛЬСТОН-10, </t>
    </r>
    <r>
      <rPr>
        <sz val="9"/>
        <rFont val="Verdana"/>
        <family val="2"/>
      </rPr>
      <t>жеребец, рыж. полукр., Маенхофс Спирит оф зе Найт, Санкт-Петербург г</t>
    </r>
  </si>
  <si>
    <t>002908</t>
  </si>
  <si>
    <t>КСК "Талисман"/
Санкт-Петербург</t>
  </si>
  <si>
    <t>016629</t>
  </si>
  <si>
    <t xml:space="preserve">Ильина А.В.
</t>
  </si>
  <si>
    <r>
      <t xml:space="preserve">МЕДЖИК ОФ ДЕСТЕНИ -10, </t>
    </r>
    <r>
      <rPr>
        <sz val="9"/>
        <rFont val="Verdana"/>
        <family val="2"/>
      </rPr>
      <t>кобыла, гн. класс пони, Гипноз, Россия</t>
    </r>
  </si>
  <si>
    <t>006507</t>
  </si>
  <si>
    <r>
      <t xml:space="preserve">ОСТАПУК 
</t>
    </r>
    <r>
      <rPr>
        <sz val="9"/>
        <rFont val="Verdana"/>
        <family val="2"/>
      </rPr>
      <t>Никита,2007</t>
    </r>
  </si>
  <si>
    <r>
      <t xml:space="preserve">СЕРГЕЕВА 
</t>
    </r>
    <r>
      <rPr>
        <sz val="9"/>
        <rFont val="Verdana"/>
        <family val="2"/>
      </rPr>
      <t>София,2008</t>
    </r>
  </si>
  <si>
    <r>
      <t xml:space="preserve">ДЕНИСОВ
</t>
    </r>
    <r>
      <rPr>
        <sz val="9"/>
        <rFont val="Verdana"/>
        <family val="2"/>
      </rPr>
      <t>Тимофей,2002</t>
    </r>
  </si>
  <si>
    <t>КСК "Исток"/
Санкт-Петербург</t>
  </si>
  <si>
    <t>Рупасова О.</t>
  </si>
  <si>
    <t>006441</t>
  </si>
  <si>
    <t xml:space="preserve">Ворожцова О.А.
</t>
  </si>
  <si>
    <r>
      <t xml:space="preserve">БУБЕНЧИК-04, </t>
    </r>
    <r>
      <rPr>
        <sz val="9"/>
        <rFont val="Verdana"/>
        <family val="2"/>
      </rPr>
      <t>мерин, вор. орл., Крестник, Калгановский к/з</t>
    </r>
  </si>
  <si>
    <t>003773</t>
  </si>
  <si>
    <t>Ч.вл/
Вологодская область</t>
  </si>
  <si>
    <t>Резанова С.</t>
  </si>
  <si>
    <t>012789</t>
  </si>
  <si>
    <r>
      <t xml:space="preserve">РАТНИКОВА 
</t>
    </r>
    <r>
      <rPr>
        <sz val="9"/>
        <rFont val="Verdana"/>
        <family val="2"/>
      </rPr>
      <t>Людмила</t>
    </r>
  </si>
  <si>
    <r>
      <t xml:space="preserve">БЕЛЬФЕГОР-10, </t>
    </r>
    <r>
      <rPr>
        <sz val="9"/>
        <rFont val="Verdana"/>
        <family val="2"/>
      </rPr>
      <t>мерин, сер. полукр., Бешмет, Россия</t>
    </r>
  </si>
  <si>
    <t>Резанова С.Г.</t>
  </si>
  <si>
    <r>
      <t xml:space="preserve">СИМУРИНА
</t>
    </r>
    <r>
      <rPr>
        <sz val="9"/>
        <rFont val="Verdana"/>
        <family val="2"/>
      </rPr>
      <t>Анна</t>
    </r>
  </si>
  <si>
    <t>015672</t>
  </si>
  <si>
    <r>
      <t xml:space="preserve">ПИФАГОР-08, </t>
    </r>
    <r>
      <rPr>
        <sz val="9"/>
        <rFont val="Verdana"/>
        <family val="2"/>
      </rPr>
      <t>мерин, гн. ган., Пегас, ДЮСОК "Чемпион" (г.Балашиха)</t>
    </r>
  </si>
  <si>
    <t>005094</t>
  </si>
  <si>
    <t>КСК "Регион"/
Санкт-Петербург</t>
  </si>
  <si>
    <r>
      <t xml:space="preserve">КРАСНОВА 
</t>
    </r>
    <r>
      <rPr>
        <sz val="9"/>
        <rFont val="Verdana"/>
        <family val="2"/>
      </rPr>
      <t>Екатерина</t>
    </r>
  </si>
  <si>
    <t>003877</t>
  </si>
  <si>
    <r>
      <t xml:space="preserve">РАЙМОНД ВЭЙЛ-03, </t>
    </r>
    <r>
      <rPr>
        <sz val="9"/>
        <rFont val="Verdana"/>
        <family val="2"/>
      </rPr>
      <t>мерин, рыж. ган., Монс, Германия</t>
    </r>
  </si>
  <si>
    <t>Спиридонова И.</t>
  </si>
  <si>
    <t>003266</t>
  </si>
  <si>
    <t>017400</t>
  </si>
  <si>
    <t xml:space="preserve">Капленко М.С.
</t>
  </si>
  <si>
    <r>
      <t xml:space="preserve">КАПЛЕНКО 
</t>
    </r>
    <r>
      <rPr>
        <sz val="9"/>
        <rFont val="Verdana"/>
        <family val="2"/>
      </rPr>
      <t>Марина</t>
    </r>
  </si>
  <si>
    <r>
      <t xml:space="preserve">АЗАРД-06, </t>
    </r>
    <r>
      <rPr>
        <sz val="9"/>
        <rFont val="Verdana"/>
        <family val="2"/>
      </rPr>
      <t>мерин, вор. рус.верх., Атом, Старожиловский к/з</t>
    </r>
  </si>
  <si>
    <t>027893</t>
  </si>
  <si>
    <t>ф/х Дудровой/
Ленинградская область</t>
  </si>
  <si>
    <t>004159</t>
  </si>
  <si>
    <t>Костылева Т.</t>
  </si>
  <si>
    <r>
      <t xml:space="preserve">ПАВЛОВА 
</t>
    </r>
    <r>
      <rPr>
        <sz val="9"/>
        <rFont val="Verdana"/>
        <family val="2"/>
      </rPr>
      <t>Валерия</t>
    </r>
  </si>
  <si>
    <r>
      <t xml:space="preserve">ЭПИКУР-01, </t>
    </r>
    <r>
      <rPr>
        <sz val="9"/>
        <rFont val="Verdana"/>
        <family val="2"/>
      </rPr>
      <t xml:space="preserve">мерин, гн. трак., 252 Крах </t>
    </r>
  </si>
  <si>
    <t>Костылева Т.А.</t>
  </si>
  <si>
    <t>003583</t>
  </si>
  <si>
    <t>КСК "Аллюр"/
Ленинградская область</t>
  </si>
  <si>
    <t>Фадеева О.</t>
  </si>
  <si>
    <t>006279</t>
  </si>
  <si>
    <r>
      <t xml:space="preserve">ИВАНОВА 
</t>
    </r>
    <r>
      <rPr>
        <sz val="9"/>
        <rFont val="Verdana"/>
        <family val="2"/>
      </rPr>
      <t>Ксения</t>
    </r>
  </si>
  <si>
    <r>
      <t xml:space="preserve">ЭЛЬ ТАХО-06, </t>
    </r>
    <r>
      <rPr>
        <sz val="9"/>
        <rFont val="Verdana"/>
        <family val="2"/>
      </rPr>
      <t>кобыла, гн. трак., Хардинг, Русско-Высоцкая ПТФ</t>
    </r>
  </si>
  <si>
    <t>Мышинская Е.А.</t>
  </si>
  <si>
    <t>010509</t>
  </si>
  <si>
    <t xml:space="preserve">Иванова К.И.
</t>
  </si>
  <si>
    <r>
      <t xml:space="preserve">ПРЭТТИ ВУМЭН-08, </t>
    </r>
    <r>
      <rPr>
        <sz val="9"/>
        <rFont val="Verdana"/>
        <family val="2"/>
      </rPr>
      <t>кобыла, рыж. трак., Племерос 64, Московская обл</t>
    </r>
  </si>
  <si>
    <t>044303</t>
  </si>
  <si>
    <r>
      <t xml:space="preserve">ЗАХАРОВА
</t>
    </r>
    <r>
      <rPr>
        <sz val="9"/>
        <rFont val="Verdana"/>
        <family val="2"/>
      </rPr>
      <t>Полина,2003</t>
    </r>
  </si>
  <si>
    <t>Хомутова М.</t>
  </si>
  <si>
    <t>017224</t>
  </si>
  <si>
    <t xml:space="preserve">Вихрова И.Е.
</t>
  </si>
  <si>
    <r>
      <t xml:space="preserve">МОНПЛЕЗИР 15-09, </t>
    </r>
    <r>
      <rPr>
        <sz val="9"/>
        <rFont val="Verdana"/>
        <family val="2"/>
      </rPr>
      <t>мерин, сер. орл., Попрек 26, ОАО "Хреновской конный завод"</t>
    </r>
  </si>
  <si>
    <t>027804</t>
  </si>
  <si>
    <t xml:space="preserve">Симонов О.С.
</t>
  </si>
  <si>
    <r>
      <t xml:space="preserve">РЕД ФОКС-08, </t>
    </r>
    <r>
      <rPr>
        <sz val="9"/>
        <rFont val="Verdana"/>
        <family val="2"/>
      </rPr>
      <t>мерин, рыж. полукр., Грибальди, Нидерланды</t>
    </r>
  </si>
  <si>
    <r>
      <t xml:space="preserve">ГИСМАТУЛИНА 
</t>
    </r>
    <r>
      <rPr>
        <sz val="9"/>
        <rFont val="Verdana"/>
        <family val="2"/>
      </rPr>
      <t>Алина,2004</t>
    </r>
  </si>
  <si>
    <t>024891</t>
  </si>
  <si>
    <t>011778</t>
  </si>
  <si>
    <t xml:space="preserve">Таирова Т.Г.
</t>
  </si>
  <si>
    <r>
      <t xml:space="preserve">КОСТЮКОВА 
</t>
    </r>
    <r>
      <rPr>
        <sz val="9"/>
        <rFont val="Verdana"/>
        <family val="2"/>
      </rPr>
      <t>Дарья</t>
    </r>
  </si>
  <si>
    <r>
      <t xml:space="preserve">САКУРА-07, </t>
    </r>
    <r>
      <rPr>
        <sz val="9"/>
        <rFont val="Verdana"/>
        <family val="2"/>
      </rPr>
      <t>кобыла, гн. трак., Фальер ХХ, Россия</t>
    </r>
  </si>
  <si>
    <r>
      <t xml:space="preserve">ШЕКО
</t>
    </r>
    <r>
      <rPr>
        <sz val="9"/>
        <rFont val="Verdana"/>
        <family val="2"/>
      </rPr>
      <t>Юлия</t>
    </r>
  </si>
  <si>
    <t>Волкова А.</t>
  </si>
  <si>
    <t>002856</t>
  </si>
  <si>
    <r>
      <t xml:space="preserve">ЭЛЕГАНТ-01, </t>
    </r>
    <r>
      <rPr>
        <sz val="9"/>
        <rFont val="Verdana"/>
        <family val="2"/>
      </rPr>
      <t>мерин, гн. ган., Эпиграф, Россия</t>
    </r>
  </si>
  <si>
    <t>Орехов Д.Б.</t>
  </si>
  <si>
    <t>009890</t>
  </si>
  <si>
    <t xml:space="preserve">Шинкаренко О.С.
</t>
  </si>
  <si>
    <r>
      <t xml:space="preserve">ВОЛКОВА 
</t>
    </r>
    <r>
      <rPr>
        <sz val="9"/>
        <rFont val="Verdana"/>
        <family val="2"/>
      </rPr>
      <t>Анна</t>
    </r>
  </si>
  <si>
    <r>
      <t xml:space="preserve">БАРВИНОК-03, </t>
    </r>
    <r>
      <rPr>
        <sz val="9"/>
        <rFont val="Verdana"/>
        <family val="2"/>
      </rPr>
      <t>мерин, гн. ган., Богучар, Беларусь</t>
    </r>
  </si>
  <si>
    <t>019490</t>
  </si>
  <si>
    <t>009946</t>
  </si>
  <si>
    <t xml:space="preserve">Макарова В.М.
</t>
  </si>
  <si>
    <r>
      <t xml:space="preserve">ИСАЕВА 
</t>
    </r>
    <r>
      <rPr>
        <sz val="9"/>
        <rFont val="Verdana"/>
        <family val="2"/>
      </rPr>
      <t>Анастасия</t>
    </r>
  </si>
  <si>
    <r>
      <t xml:space="preserve">ЛА КОСТА-08, </t>
    </r>
    <r>
      <rPr>
        <sz val="9"/>
        <rFont val="Verdana"/>
        <family val="2"/>
      </rPr>
      <t>кобыла, гн. полукр., Фараон, Россия</t>
    </r>
  </si>
  <si>
    <t>007464</t>
  </si>
  <si>
    <t xml:space="preserve">Русакова М.И.
</t>
  </si>
  <si>
    <r>
      <t xml:space="preserve">ТЕРРАНО-04, </t>
    </r>
    <r>
      <rPr>
        <sz val="9"/>
        <rFont val="Verdana"/>
        <family val="2"/>
      </rPr>
      <t>мерин, гн. нем.верх.пони, Тимберленд, Германия</t>
    </r>
  </si>
  <si>
    <t>013606</t>
  </si>
  <si>
    <t>016174</t>
  </si>
  <si>
    <t xml:space="preserve">Коротун Н.П.
</t>
  </si>
  <si>
    <r>
      <t xml:space="preserve">КОРОТУН 
</t>
    </r>
    <r>
      <rPr>
        <sz val="9"/>
        <rFont val="Verdana"/>
        <family val="2"/>
      </rPr>
      <t>Анастасия,2006</t>
    </r>
  </si>
  <si>
    <r>
      <t xml:space="preserve">АЙ ЭМ ЗЕ КИНГ-05, </t>
    </r>
    <r>
      <rPr>
        <sz val="9"/>
        <rFont val="Verdana"/>
        <family val="2"/>
      </rPr>
      <t>мерин, сер. NRPS, Идзард, Нидерланды</t>
    </r>
  </si>
  <si>
    <t>005877</t>
  </si>
  <si>
    <r>
      <t xml:space="preserve">ДАНХИЛЛ-05, </t>
    </r>
    <r>
      <rPr>
        <sz val="9"/>
        <rFont val="Verdana"/>
        <family val="2"/>
      </rPr>
      <t>мерин, гн. полукр., Дамаск, Ленинградская обл</t>
    </r>
  </si>
  <si>
    <t>Гришанович О.В.</t>
  </si>
  <si>
    <r>
      <t xml:space="preserve">АРХИПОВА
</t>
    </r>
    <r>
      <rPr>
        <sz val="9"/>
        <rFont val="Verdana"/>
        <family val="2"/>
      </rPr>
      <t>Екатерина</t>
    </r>
  </si>
  <si>
    <t>021592</t>
  </si>
  <si>
    <t>017479</t>
  </si>
  <si>
    <r>
      <t xml:space="preserve">ДАНИЭЛЬ-13, </t>
    </r>
    <r>
      <rPr>
        <sz val="9"/>
        <rFont val="Verdana"/>
        <family val="2"/>
      </rPr>
      <t>кобыла, сер. нем.верх.пони, Нинтендо (Литтл Милтон), Марий Эл Респ</t>
    </r>
  </si>
  <si>
    <t>001067</t>
  </si>
  <si>
    <t>КСК "Перспектива"/
Ленинградская область</t>
  </si>
  <si>
    <t>010470</t>
  </si>
  <si>
    <t xml:space="preserve">Милюкова С.А.
</t>
  </si>
  <si>
    <r>
      <t xml:space="preserve">ХМЕЛЕВ 
</t>
    </r>
    <r>
      <rPr>
        <sz val="9"/>
        <rFont val="Verdana"/>
        <family val="2"/>
      </rPr>
      <t>Михаил</t>
    </r>
  </si>
  <si>
    <r>
      <t>САНДРО ВИНО-05</t>
    </r>
    <r>
      <rPr>
        <sz val="9"/>
        <rFont val="Verdana"/>
        <family val="2"/>
      </rPr>
      <t>,  , , Германия</t>
    </r>
  </si>
  <si>
    <t>011365</t>
  </si>
  <si>
    <r>
      <t xml:space="preserve">ГАВРИЧ </t>
    </r>
    <r>
      <rPr>
        <sz val="9"/>
        <rFont val="Verdana"/>
        <family val="2"/>
      </rPr>
      <t>Марина</t>
    </r>
  </si>
  <si>
    <t>036404</t>
  </si>
  <si>
    <t xml:space="preserve">Полковникова М.Н.
</t>
  </si>
  <si>
    <r>
      <t xml:space="preserve">ХАРИЗМА М-04, </t>
    </r>
    <r>
      <rPr>
        <sz val="9"/>
        <rFont val="Verdana"/>
        <family val="2"/>
      </rPr>
      <t>кобыла, рыж. ган., Ходар, ФХ Маланичевых</t>
    </r>
  </si>
  <si>
    <r>
      <t xml:space="preserve">ГАРНИК 
</t>
    </r>
    <r>
      <rPr>
        <sz val="9"/>
        <rFont val="Verdana"/>
        <family val="2"/>
      </rPr>
      <t>Анастасия</t>
    </r>
  </si>
  <si>
    <t>007989</t>
  </si>
  <si>
    <r>
      <t xml:space="preserve">СТАКОРД-03, </t>
    </r>
    <r>
      <rPr>
        <sz val="9"/>
        <rFont val="Verdana"/>
        <family val="2"/>
      </rPr>
      <t>мер, рыж, ганн, Стаккато, Германия</t>
    </r>
  </si>
  <si>
    <t>010490</t>
  </si>
  <si>
    <t>Гарник А.</t>
  </si>
  <si>
    <t>КСК им. Ю. Русаковой / 
Санкт-Петербург</t>
  </si>
  <si>
    <r>
      <t xml:space="preserve">ГРИБАЛЬДИ-11, </t>
    </r>
    <r>
      <rPr>
        <sz val="9"/>
        <rFont val="Verdana"/>
        <family val="2"/>
      </rPr>
      <t>жеребец, вор. рус.верх., Гепард 21, ПКХ "Премиум"</t>
    </r>
  </si>
  <si>
    <r>
      <t xml:space="preserve">СТУКАНЦЕВА
</t>
    </r>
    <r>
      <rPr>
        <sz val="8"/>
        <rFont val="Verdana"/>
        <family val="2"/>
      </rPr>
      <t>Дарина</t>
    </r>
  </si>
  <si>
    <t>001980</t>
  </si>
  <si>
    <r>
      <t xml:space="preserve">ВИВИАН-07, </t>
    </r>
    <r>
      <rPr>
        <sz val="8"/>
        <rFont val="Verdana"/>
        <family val="2"/>
      </rPr>
      <t>коб, гнед, трак, Вертопрах, Ленинградская область</t>
    </r>
  </si>
  <si>
    <t>008319</t>
  </si>
  <si>
    <t>Финагенова Г.</t>
  </si>
  <si>
    <r>
      <t xml:space="preserve">АРНГОЛЬД
</t>
    </r>
    <r>
      <rPr>
        <sz val="9"/>
        <rFont val="Verdana"/>
        <family val="2"/>
      </rPr>
      <t>Виктория,1996</t>
    </r>
  </si>
  <si>
    <t>026596</t>
  </si>
  <si>
    <t>Стуканцева Д.</t>
  </si>
  <si>
    <t>КСК "Верево"/
Санкт-Петербург</t>
  </si>
  <si>
    <t>КСК "Верево"/
Ленинградская область</t>
  </si>
  <si>
    <t>009684</t>
  </si>
  <si>
    <r>
      <t xml:space="preserve">ФИНАГЕНОВА 
</t>
    </r>
    <r>
      <rPr>
        <sz val="9"/>
        <rFont val="Verdana"/>
        <family val="2"/>
      </rPr>
      <t>Галина</t>
    </r>
  </si>
  <si>
    <r>
      <t xml:space="preserve">КУЗЬМЕНКО
</t>
    </r>
    <r>
      <rPr>
        <sz val="9"/>
        <rFont val="Verdana"/>
        <family val="2"/>
      </rPr>
      <t>Наталья</t>
    </r>
  </si>
  <si>
    <t>007738</t>
  </si>
  <si>
    <t>Кузьменко Н.</t>
  </si>
  <si>
    <t>007979</t>
  </si>
  <si>
    <t>022290</t>
  </si>
  <si>
    <t xml:space="preserve">Аравина Д.О.
</t>
  </si>
  <si>
    <r>
      <t xml:space="preserve">МАХИНИНА 
</t>
    </r>
    <r>
      <rPr>
        <sz val="9"/>
        <rFont val="Verdana"/>
        <family val="2"/>
      </rPr>
      <t>Арина</t>
    </r>
  </si>
  <si>
    <r>
      <t xml:space="preserve">МАГРЕЙ-12, </t>
    </r>
    <r>
      <rPr>
        <sz val="9"/>
        <rFont val="Verdana"/>
        <family val="2"/>
      </rPr>
      <t>мерин, сер. полукр., Гетман, Россия</t>
    </r>
  </si>
  <si>
    <t>011264</t>
  </si>
  <si>
    <t xml:space="preserve">Александрова Ю.В.
</t>
  </si>
  <si>
    <r>
      <t xml:space="preserve">РАБСТОРИЯ-09, </t>
    </r>
    <r>
      <rPr>
        <sz val="9"/>
        <rFont val="Verdana"/>
        <family val="2"/>
      </rPr>
      <t>кобыла, т.-гн. буд., Ретро, Россия</t>
    </r>
  </si>
  <si>
    <t>013879</t>
  </si>
  <si>
    <r>
      <t xml:space="preserve">АРАВИНА 
</t>
    </r>
    <r>
      <rPr>
        <sz val="9"/>
        <rFont val="Verdana"/>
        <family val="2"/>
      </rPr>
      <t>Даль</t>
    </r>
  </si>
  <si>
    <t>000906</t>
  </si>
  <si>
    <t>КСК "Велес"/
Санкт-Петербург</t>
  </si>
  <si>
    <t>Калинина О.</t>
  </si>
  <si>
    <r>
      <t xml:space="preserve">КАЛИНИНА 
</t>
    </r>
    <r>
      <rPr>
        <sz val="9"/>
        <rFont val="Verdana"/>
        <family val="2"/>
      </rPr>
      <t>Зоя</t>
    </r>
  </si>
  <si>
    <t>005714</t>
  </si>
  <si>
    <t xml:space="preserve">ОУСЦ "Планерная"
</t>
  </si>
  <si>
    <r>
      <t xml:space="preserve">БАДАН-05, </t>
    </r>
    <r>
      <rPr>
        <sz val="9"/>
        <rFont val="Verdana"/>
        <family val="2"/>
      </rPr>
      <t>жеребец, гн. нем.верх.пони, Дьяболо, н.п., Ростовская обл</t>
    </r>
  </si>
  <si>
    <t>КСК "Эфа"/
Ленинградская область</t>
  </si>
  <si>
    <t>Чех Е.</t>
  </si>
  <si>
    <t>008650</t>
  </si>
  <si>
    <r>
      <t xml:space="preserve">ГАБРИЭЛЬ-08, </t>
    </r>
    <r>
      <rPr>
        <sz val="9"/>
        <rFont val="Verdana"/>
        <family val="2"/>
      </rPr>
      <t>жеребец, бур. ган., Гросс, Беларусь</t>
    </r>
  </si>
  <si>
    <r>
      <t xml:space="preserve">БАРИНОВА
</t>
    </r>
    <r>
      <rPr>
        <sz val="9"/>
        <rFont val="Verdana"/>
        <family val="2"/>
      </rPr>
      <t>Анна,2003</t>
    </r>
  </si>
  <si>
    <r>
      <t xml:space="preserve">ШАЛАМОВА
</t>
    </r>
    <r>
      <rPr>
        <sz val="9"/>
        <rFont val="Verdana"/>
        <family val="2"/>
      </rPr>
      <t>Валерия</t>
    </r>
  </si>
  <si>
    <t>031302</t>
  </si>
  <si>
    <t>008128</t>
  </si>
  <si>
    <r>
      <t xml:space="preserve">АНТОНОВ 
</t>
    </r>
    <r>
      <rPr>
        <sz val="9"/>
        <rFont val="Verdana"/>
        <family val="2"/>
      </rPr>
      <t>Евгений,2002</t>
    </r>
  </si>
  <si>
    <r>
      <t xml:space="preserve">ИВЕРИЯ-04, </t>
    </r>
    <r>
      <rPr>
        <sz val="9"/>
        <rFont val="Verdana"/>
        <family val="2"/>
      </rPr>
      <t>кобыла, т.-гн. латв., Intermezzo, Латвия</t>
    </r>
  </si>
  <si>
    <t>004036</t>
  </si>
  <si>
    <r>
      <t xml:space="preserve">ФЛИПИАН-07, </t>
    </r>
    <r>
      <rPr>
        <sz val="9"/>
        <rFont val="Verdana"/>
        <family val="2"/>
      </rPr>
      <t>мерин, бур. ган., Покахонтас, КК "Прометей"</t>
    </r>
  </si>
  <si>
    <t>035905</t>
  </si>
  <si>
    <t>012922</t>
  </si>
  <si>
    <r>
      <t xml:space="preserve">ЭНТЕРТЭЙНЕР-09, </t>
    </r>
    <r>
      <rPr>
        <sz val="9"/>
        <rFont val="Verdana"/>
        <family val="2"/>
      </rPr>
      <t>мерин, рыж. голл., Танго, Нидерланды</t>
    </r>
  </si>
  <si>
    <r>
      <t xml:space="preserve">ЕВТЕЕВА 
</t>
    </r>
    <r>
      <rPr>
        <sz val="9"/>
        <rFont val="Verdana"/>
        <family val="2"/>
      </rPr>
      <t>Кира,2005</t>
    </r>
  </si>
  <si>
    <t>012904</t>
  </si>
  <si>
    <r>
      <t xml:space="preserve">БЕЛОВА 
</t>
    </r>
    <r>
      <rPr>
        <sz val="9"/>
        <rFont val="Verdana"/>
        <family val="2"/>
      </rPr>
      <t>Даниэла,2004</t>
    </r>
  </si>
  <si>
    <r>
      <t xml:space="preserve">ВАЙГАЧ-01, </t>
    </r>
    <r>
      <rPr>
        <sz val="9"/>
        <rFont val="Verdana"/>
        <family val="2"/>
      </rPr>
      <t>мер, св.бур, помесь, Гонг, сх Новгородский</t>
    </r>
  </si>
  <si>
    <t>002211</t>
  </si>
  <si>
    <r>
      <t xml:space="preserve">ПЕР САЛЬДО ФОН ЗЕВС-09, </t>
    </r>
    <r>
      <rPr>
        <sz val="9"/>
        <rFont val="Verdana"/>
        <family val="2"/>
      </rPr>
      <t>мерин, гн, трак, Эрл-Грей, Россия</t>
    </r>
  </si>
  <si>
    <t>010644</t>
  </si>
  <si>
    <t>Григорьева А.А.</t>
  </si>
  <si>
    <t>Предварительный приз А. Дети / гр.D</t>
  </si>
  <si>
    <t>29 апреля 2018 г.</t>
  </si>
  <si>
    <t xml:space="preserve"> -</t>
  </si>
  <si>
    <t>Колпакова О.</t>
  </si>
  <si>
    <t>083002</t>
  </si>
  <si>
    <r>
      <t xml:space="preserve">СВИРИЛЁВА
</t>
    </r>
    <r>
      <rPr>
        <sz val="9"/>
        <rFont val="Verdana"/>
        <family val="2"/>
      </rPr>
      <t>Кристина,2002</t>
    </r>
  </si>
  <si>
    <t>033289</t>
  </si>
  <si>
    <r>
      <t xml:space="preserve">КУБОК САНКТ-ПЕТЕРБУРГА ПО ВЫЕЗДКЕ, 2 ЭТАП (гр.D)
КУБОК КСК "ВЕНТА-АРЕНА"
КУБОК ПОБЕДЫ, ПОСВЯЩЕННЫЙ ПАМЯТИ Юрия Сергеевича СМЫСЛОВА 
</t>
    </r>
    <r>
      <rPr>
        <sz val="10"/>
        <rFont val="Verdana"/>
        <family val="2"/>
      </rPr>
      <t>РЕГИОНАЛЬНЫЕ СОРЕВНОВАНИЯ</t>
    </r>
  </si>
  <si>
    <t>Предварительный приз А. Дети / Открытый класс</t>
  </si>
  <si>
    <r>
      <t xml:space="preserve">КУБОК КСК "ВЕНТА-АРЕНА"
КУБОК ПОБЕДЫ, ПОСВЯЩЕННЫЙ ПАМЯТИ Юрия Сергеевича СМЫСЛОВА 
</t>
    </r>
    <r>
      <rPr>
        <sz val="10"/>
        <rFont val="Verdana"/>
        <family val="2"/>
      </rPr>
      <t>РЕГИОНАЛЬНЫЕ СОРЕВНОВАНИЯ</t>
    </r>
  </si>
  <si>
    <t>Предварительный приз. Юноши / Открытый класс</t>
  </si>
  <si>
    <t>КСК "Вента-арена" / Санкт-Петербург</t>
  </si>
  <si>
    <r>
      <t xml:space="preserve">КУБОК САНКТ-ПЕТЕРБУРГА ПО ВЫЕЗДКЕ, 2 ЭТАП (гр. А)
КУБОК КСК "ВЕНТА-АРЕНА"
КУБОК ПОБЕДЫ, ПОСВЯЩЕННЫЙ ПАМЯТИ Юрия Сергеевича СМЫСЛОВА 
</t>
    </r>
    <r>
      <rPr>
        <sz val="10"/>
        <rFont val="Verdana"/>
        <family val="2"/>
      </rPr>
      <t>РЕГИОНАЛЬНЫЕ СОРЕВНОВАНИЯ</t>
    </r>
  </si>
  <si>
    <t xml:space="preserve">Предварительный приз А. Дети </t>
  </si>
  <si>
    <r>
      <t xml:space="preserve">КАЛИНИНА 
</t>
    </r>
    <r>
      <rPr>
        <sz val="9"/>
        <rFont val="Verdana"/>
        <family val="2"/>
      </rPr>
      <t>Зоя,2006</t>
    </r>
  </si>
  <si>
    <r>
      <t xml:space="preserve">ПОЛКОВНИКОВА 
</t>
    </r>
    <r>
      <rPr>
        <sz val="9"/>
        <rFont val="Verdana"/>
        <family val="2"/>
      </rPr>
      <t>Мария,2004</t>
    </r>
  </si>
  <si>
    <t>Гаврич М.П.</t>
  </si>
  <si>
    <r>
      <t xml:space="preserve">РЕМИ-10, </t>
    </r>
    <r>
      <rPr>
        <sz val="9"/>
        <rFont val="Verdana"/>
        <family val="2"/>
      </rPr>
      <t>мер, вор, уэльс.пони, Колне Хайперион, Нидерланды</t>
    </r>
  </si>
  <si>
    <r>
      <t xml:space="preserve">КУБОК КСК "ВЕНТА-АРЕНА"
КУБОК ПОБЕДЫ, ПОСВЯЩЕННЫЙ ПАМЯТИ Юрия Сергеевича СМЫСЛОВА </t>
    </r>
    <r>
      <rPr>
        <sz val="10"/>
        <rFont val="Verdana"/>
        <family val="2"/>
      </rPr>
      <t xml:space="preserve">
РЕГИОНАЛЬНЫЕ СОРЕВНОВАНИЯ</t>
    </r>
  </si>
  <si>
    <t xml:space="preserve">Предварительный приз. Юноши </t>
  </si>
  <si>
    <r>
      <t xml:space="preserve">НОВИКОВА 
</t>
    </r>
    <r>
      <rPr>
        <sz val="9"/>
        <rFont val="Verdana"/>
        <family val="2"/>
      </rPr>
      <t>Алина,2000</t>
    </r>
  </si>
  <si>
    <r>
      <t xml:space="preserve">ТИХОНОВА 
</t>
    </r>
    <r>
      <rPr>
        <sz val="9"/>
        <rFont val="Verdana"/>
        <family val="2"/>
      </rPr>
      <t>Елизавета,2001</t>
    </r>
  </si>
  <si>
    <r>
      <t>ДЭВИЛИНО-04,</t>
    </r>
    <r>
      <rPr>
        <sz val="9"/>
        <rFont val="Verdana"/>
        <family val="2"/>
      </rPr>
      <t xml:space="preserve"> мерин, бур. ган., Даймонд Хит, Германия</t>
    </r>
  </si>
  <si>
    <t>010118</t>
  </si>
  <si>
    <t xml:space="preserve">Коганова А.Б.
</t>
  </si>
  <si>
    <t>ЗАО ПЗ Приневское/
Ленинградская область</t>
  </si>
  <si>
    <t>исключен</t>
  </si>
  <si>
    <r>
      <t xml:space="preserve">ЕЛИОС АЛАМИЙА-10, </t>
    </r>
    <r>
      <rPr>
        <sz val="9"/>
        <rFont val="Verdana"/>
        <family val="2"/>
      </rPr>
      <t>жеребец, гн. андал., Циклон, Испания</t>
    </r>
  </si>
  <si>
    <t>30 апреля 2018 г.</t>
  </si>
  <si>
    <r>
      <t xml:space="preserve">КУБОК САНКТ-ПЕТЕРБУРГА ПО ВЫЕЗДКЕ, 2 ЭТАП (гр. В)
КУБОК КСК "ВЕНТА-АРЕНА"
КУБОК ПОБЕДЫ, ПОСВЯЩЕННЫЙ ПАМЯТИ Юрия Сергеевича СМЫСЛОВА 
</t>
    </r>
    <r>
      <rPr>
        <sz val="10"/>
        <rFont val="Verdana"/>
        <family val="2"/>
      </rPr>
      <t>РЕГИОНАЛЬНЫЕ СОРЕВНОВАНИЯ</t>
    </r>
  </si>
  <si>
    <r>
      <t>ГАЗОН-08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трак., Оптимист, кз им.Кирова</t>
    </r>
  </si>
  <si>
    <t>отказалась</t>
  </si>
  <si>
    <t>ЭКВИ 1</t>
  </si>
  <si>
    <t>011320</t>
  </si>
  <si>
    <t xml:space="preserve">Арнгольд В.Ю.
</t>
  </si>
  <si>
    <r>
      <t xml:space="preserve">БОСС-10, </t>
    </r>
    <r>
      <rPr>
        <sz val="9"/>
        <rFont val="Verdana"/>
        <family val="2"/>
      </rPr>
      <t>мерин, гн. польск.тепл., Бисквит, Польша</t>
    </r>
  </si>
  <si>
    <t>Манежная езда ФКС СПб №2.2 (2016г.)</t>
  </si>
  <si>
    <r>
      <t xml:space="preserve">КУБОК КСК "ВЕНТА-АРЕНА"
КУБОК ПОБЕДЫ, ПОСВЯЩЕННЫЙ ПАМЯТИ Юрия Сергеевича СМЫСЛОВА 
RUSSIAN MINI CUP,  этап
</t>
    </r>
    <r>
      <rPr>
        <sz val="10"/>
        <rFont val="Verdana"/>
        <family val="2"/>
      </rPr>
      <t>РЕГИОНАЛЬНЫЕ СОРЕВНОВАНИЯ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</si>
  <si>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Лудина И. - ВК - Санкт-Петербург</t>
    </r>
    <r>
      <rPr>
        <sz val="10"/>
        <rFont val="Verdana"/>
        <family val="2"/>
      </rPr>
      <t>, М - Сочеванова О. - ВК - Санкт-Петербург</t>
    </r>
  </si>
  <si>
    <t>Предварительный приз А. Дети</t>
  </si>
  <si>
    <t>СТАРШАЯ ГРУППА</t>
  </si>
  <si>
    <t>ВСАДНИКИ НА ПОНИ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</si>
  <si>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Сочеванова О. - ВК - Санкт-Петербург</t>
    </r>
    <r>
      <rPr>
        <sz val="10"/>
        <rFont val="Verdana"/>
        <family val="2"/>
      </rPr>
      <t>, М - Ахачинский А. - ВК - Санкт-Петербург</t>
    </r>
  </si>
  <si>
    <t>Шинкаренко О.С</t>
  </si>
  <si>
    <r>
      <t xml:space="preserve">Судьи: </t>
    </r>
    <r>
      <rPr>
        <sz val="10"/>
        <rFont val="Verdana"/>
        <family val="2"/>
      </rPr>
      <t xml:space="preserve"> Н - Сочеванова О. - ВК - Санкт-Петербург,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>, М - Лудина И. - ВК - Санкт-Петербург</t>
    </r>
  </si>
  <si>
    <t>29-30 апреля 2018</t>
  </si>
  <si>
    <r>
      <t xml:space="preserve">КУБОК САНКТ-ПЕТЕРБУРГА ПО ВЫЕЗДКЕ, 2 ЭТАП (гр. А, В и D)
КУБОК САНКТ-ПЕТЕРБУРГА ПО ВЫЕЗДКЕ СРЕДИ МОЛОДЫХ ЛОШАДЕЙ, 1 ЭТАП (гр. С)
КУБОК КСК "ВЕНТА-АРЕНА"
КУБОК ПОБЕДЫ, ПОСВЯЩЕННЫЙ ПАМЯТИ Юрия Сергеевича СМЫСЛОВА 
RUSSIAN MINI CUP,  этап
</t>
    </r>
    <r>
      <rPr>
        <sz val="10"/>
        <rFont val="Verdana"/>
        <family val="2"/>
      </rPr>
      <t>РЕГИОНАЛЬНЫЕ СОРЕВНОВАНИЯ</t>
    </r>
  </si>
  <si>
    <t>Допущен</t>
  </si>
  <si>
    <t>3Ю</t>
  </si>
  <si>
    <r>
      <t xml:space="preserve">БАДАН-05, (129) </t>
    </r>
    <r>
      <rPr>
        <sz val="9"/>
        <rFont val="Verdana"/>
        <family val="2"/>
      </rPr>
      <t>жеребец, гн. нем.верх.пони, Дьяболо, н.п., Ростовская обл</t>
    </r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</si>
  <si>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Русинова Е. - ВК - Ленинградская область</t>
    </r>
  </si>
  <si>
    <t>Предварительный приз В. Дети - Открытый класс</t>
  </si>
  <si>
    <t>Езда по выбору</t>
  </si>
  <si>
    <t>ПП
юн</t>
  </si>
  <si>
    <t>ПП
юр</t>
  </si>
  <si>
    <r>
      <t>КУБОК САНКТ-ПЕТЕРБУРГА ПО ВЫЕЗДКЕ, 2 ЭТАП (гр. А, В и D)
КУБОК САНКТ-ПЕТЕРБУРГА ПО ВЫЕЗДКЕ СРЕДИ МОЛОДЫХ ЛОШАДЕЙ, 1 ЭТАП (гр. С)
КУБОК КСК "ВЕНТА-АРЕНА"
КУБОК ПОБЕДЫ, ПОСВЯЩЕННЫЙ ПАМЯТИ Юрия Сергеевича СМЫСЛОВА 
RUSSIAN MINI CUP,  этап</t>
    </r>
    <r>
      <rPr>
        <sz val="10"/>
        <rFont val="Verdana"/>
        <family val="2"/>
      </rPr>
      <t xml:space="preserve">
РЕГИОНАЛЬНЫЕ СОРЕВНОВАНИЯ</t>
    </r>
  </si>
  <si>
    <t xml:space="preserve">29-30 апреля 2018 </t>
  </si>
  <si>
    <t>Фролова И. - Санкт-Петербург</t>
  </si>
  <si>
    <t>057801</t>
  </si>
  <si>
    <r>
      <t xml:space="preserve">Судьи: </t>
    </r>
    <r>
      <rPr>
        <sz val="10"/>
        <rFont val="Verdana"/>
        <family val="2"/>
      </rPr>
      <t xml:space="preserve"> H - Сочеванова О. - ВК - Санкт-Петербург,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>, М - Макарова И. - 1К - Санкт-Петербург</t>
    </r>
  </si>
  <si>
    <r>
      <t xml:space="preserve">Судьи: </t>
    </r>
    <r>
      <rPr>
        <sz val="10"/>
        <rFont val="Verdana"/>
        <family val="2"/>
      </rPr>
      <t xml:space="preserve"> H - Русинова Е.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Сочеванова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</si>
  <si>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 H - Ахачинский А. - ВК - Санкт-Петербург,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Русинова Е. - ВК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</si>
  <si>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>, М - Сочеванова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</si>
  <si>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 , </t>
    </r>
    <r>
      <rPr>
        <b/>
        <sz val="10"/>
        <rFont val="Verdana"/>
        <family val="2"/>
      </rPr>
      <t>С - Сочеванова О. - ВК - Санкт-Петербург</t>
    </r>
    <r>
      <rPr>
        <sz val="10"/>
        <rFont val="Verdana"/>
        <family val="2"/>
      </rPr>
      <t>, М - Ахачинский А. - ВК - Санкт-Петербург</t>
    </r>
  </si>
  <si>
    <t>Русинова Е.П.</t>
  </si>
  <si>
    <t>Загоруйко С.А.</t>
  </si>
  <si>
    <t>2К</t>
  </si>
  <si>
    <t>Серова А.В.</t>
  </si>
  <si>
    <t>Фролова И.П.</t>
  </si>
  <si>
    <t>Мещерская Н.</t>
  </si>
  <si>
    <t>Куликова Е.</t>
  </si>
  <si>
    <t>Курочкина Е.</t>
  </si>
  <si>
    <t>Карейва Е.</t>
  </si>
  <si>
    <t>БК</t>
  </si>
  <si>
    <t>Воробьева А.</t>
  </si>
  <si>
    <t>Архангельская область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</si>
  <si>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Сочеванова О. - ВК - Санкт-Петербург</t>
    </r>
  </si>
  <si>
    <t>Шевченко Е.Д.</t>
  </si>
  <si>
    <t>Полякова Д.Д.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</si>
</sst>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4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2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27" fillId="0" borderId="10" xfId="839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85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842" applyNumberFormat="1" applyFont="1" applyFill="1" applyBorder="1" applyAlignment="1" applyProtection="1">
      <alignment vertical="center"/>
      <protection locked="0"/>
    </xf>
    <xf numFmtId="49" fontId="23" fillId="0" borderId="0" xfId="842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859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848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84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839" applyFont="1" applyFill="1" applyBorder="1" applyAlignment="1" applyProtection="1">
      <alignment horizontal="center" vertical="center" wrapText="1"/>
      <protection locked="0"/>
    </xf>
    <xf numFmtId="0" fontId="23" fillId="0" borderId="0" xfId="843" applyNumberFormat="1" applyFont="1" applyFill="1" applyBorder="1" applyAlignment="1" applyProtection="1">
      <alignment vertical="center"/>
      <protection locked="0"/>
    </xf>
    <xf numFmtId="0" fontId="0" fillId="0" borderId="0" xfId="844" applyFont="1" applyAlignment="1" applyProtection="1">
      <alignment vertical="center"/>
      <protection locked="0"/>
    </xf>
    <xf numFmtId="0" fontId="0" fillId="0" borderId="0" xfId="855" applyFont="1" applyAlignment="1" applyProtection="1">
      <alignment vertical="center"/>
      <protection locked="0"/>
    </xf>
    <xf numFmtId="0" fontId="37" fillId="0" borderId="0" xfId="855" applyFont="1" applyAlignment="1" applyProtection="1">
      <alignment vertical="center"/>
      <protection locked="0"/>
    </xf>
    <xf numFmtId="0" fontId="38" fillId="0" borderId="0" xfId="855" applyFont="1" applyAlignment="1" applyProtection="1">
      <alignment vertical="center"/>
      <protection locked="0"/>
    </xf>
    <xf numFmtId="0" fontId="25" fillId="0" borderId="0" xfId="855" applyFont="1" applyProtection="1">
      <alignment/>
      <protection locked="0"/>
    </xf>
    <xf numFmtId="0" fontId="25" fillId="0" borderId="0" xfId="855" applyFont="1" applyAlignment="1" applyProtection="1">
      <alignment wrapText="1"/>
      <protection locked="0"/>
    </xf>
    <xf numFmtId="0" fontId="25" fillId="0" borderId="0" xfId="855" applyFont="1" applyAlignment="1" applyProtection="1">
      <alignment shrinkToFit="1"/>
      <protection locked="0"/>
    </xf>
    <xf numFmtId="1" fontId="34" fillId="0" borderId="0" xfId="855" applyNumberFormat="1" applyFont="1" applyProtection="1">
      <alignment/>
      <protection locked="0"/>
    </xf>
    <xf numFmtId="188" fontId="25" fillId="0" borderId="0" xfId="855" applyNumberFormat="1" applyFont="1" applyProtection="1">
      <alignment/>
      <protection locked="0"/>
    </xf>
    <xf numFmtId="0" fontId="34" fillId="0" borderId="0" xfId="855" applyFont="1" applyProtection="1">
      <alignment/>
      <protection locked="0"/>
    </xf>
    <xf numFmtId="188" fontId="34" fillId="0" borderId="0" xfId="855" applyNumberFormat="1" applyFont="1" applyProtection="1">
      <alignment/>
      <protection locked="0"/>
    </xf>
    <xf numFmtId="0" fontId="25" fillId="0" borderId="0" xfId="855" applyFont="1" applyBorder="1" applyAlignment="1" applyProtection="1">
      <alignment horizontal="right" vertical="center"/>
      <protection locked="0"/>
    </xf>
    <xf numFmtId="0" fontId="38" fillId="0" borderId="0" xfId="844" applyFont="1" applyAlignment="1" applyProtection="1">
      <alignment vertical="center"/>
      <protection locked="0"/>
    </xf>
    <xf numFmtId="1" fontId="28" fillId="46" borderId="10" xfId="846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846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46" applyFont="1" applyFill="1" applyBorder="1" applyAlignment="1" applyProtection="1">
      <alignment horizontal="center" vertical="center" textRotation="90" wrapText="1"/>
      <protection locked="0"/>
    </xf>
    <xf numFmtId="0" fontId="23" fillId="0" borderId="10" xfId="855" applyFont="1" applyFill="1" applyBorder="1" applyAlignment="1" applyProtection="1">
      <alignment horizontal="center" vertical="center"/>
      <protection locked="0"/>
    </xf>
    <xf numFmtId="0" fontId="26" fillId="0" borderId="10" xfId="844" applyFont="1" applyBorder="1" applyAlignment="1" applyProtection="1">
      <alignment horizontal="center" vertical="center" wrapText="1"/>
      <protection locked="0"/>
    </xf>
    <xf numFmtId="0" fontId="30" fillId="0" borderId="0" xfId="844" applyFont="1" applyAlignment="1" applyProtection="1">
      <alignment vertical="center"/>
      <protection locked="0"/>
    </xf>
    <xf numFmtId="0" fontId="23" fillId="0" borderId="0" xfId="846" applyFont="1" applyBorder="1" applyAlignment="1" applyProtection="1">
      <alignment horizontal="center" vertical="center" wrapText="1"/>
      <protection locked="0"/>
    </xf>
    <xf numFmtId="0" fontId="23" fillId="0" borderId="0" xfId="855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844" applyNumberFormat="1" applyFont="1" applyBorder="1" applyAlignment="1" applyProtection="1">
      <alignment horizontal="center" vertical="center" wrapText="1"/>
      <protection locked="0"/>
    </xf>
    <xf numFmtId="188" fontId="36" fillId="0" borderId="0" xfId="844" applyNumberFormat="1" applyFont="1" applyBorder="1" applyAlignment="1" applyProtection="1">
      <alignment horizontal="center" vertical="center" wrapText="1"/>
      <protection locked="0"/>
    </xf>
    <xf numFmtId="0" fontId="25" fillId="0" borderId="0" xfId="844" applyFont="1" applyBorder="1" applyAlignment="1" applyProtection="1">
      <alignment horizontal="center" vertical="center" wrapText="1"/>
      <protection locked="0"/>
    </xf>
    <xf numFmtId="1" fontId="28" fillId="0" borderId="0" xfId="844" applyNumberFormat="1" applyFont="1" applyBorder="1" applyAlignment="1" applyProtection="1">
      <alignment horizontal="center" vertical="center" wrapText="1"/>
      <protection locked="0"/>
    </xf>
    <xf numFmtId="0" fontId="26" fillId="0" borderId="0" xfId="844" applyFont="1" applyBorder="1" applyAlignment="1" applyProtection="1">
      <alignment horizontal="center" vertical="center" wrapText="1"/>
      <protection locked="0"/>
    </xf>
    <xf numFmtId="0" fontId="23" fillId="0" borderId="0" xfId="844" applyFont="1" applyAlignment="1" applyProtection="1">
      <alignment vertical="center"/>
      <protection locked="0"/>
    </xf>
    <xf numFmtId="0" fontId="0" fillId="0" borderId="0" xfId="844" applyNumberFormat="1" applyFont="1" applyFill="1" applyBorder="1" applyAlignment="1" applyProtection="1">
      <alignment horizontal="center" vertical="center"/>
      <protection locked="0"/>
    </xf>
    <xf numFmtId="0" fontId="23" fillId="0" borderId="0" xfId="844" applyNumberFormat="1" applyFont="1" applyFill="1" applyBorder="1" applyAlignment="1" applyProtection="1">
      <alignment vertical="center"/>
      <protection locked="0"/>
    </xf>
    <xf numFmtId="1" fontId="23" fillId="0" borderId="0" xfId="844" applyNumberFormat="1" applyFont="1" applyAlignment="1" applyProtection="1">
      <alignment vertical="center"/>
      <protection locked="0"/>
    </xf>
    <xf numFmtId="188" fontId="23" fillId="0" borderId="0" xfId="844" applyNumberFormat="1" applyFont="1" applyAlignment="1" applyProtection="1">
      <alignment vertical="center"/>
      <protection locked="0"/>
    </xf>
    <xf numFmtId="0" fontId="0" fillId="0" borderId="0" xfId="844" applyNumberFormat="1" applyFont="1" applyFill="1" applyBorder="1" applyAlignment="1" applyProtection="1">
      <alignment vertical="center"/>
      <protection locked="0"/>
    </xf>
    <xf numFmtId="1" fontId="0" fillId="0" borderId="0" xfId="844" applyNumberFormat="1" applyFont="1" applyAlignment="1" applyProtection="1">
      <alignment vertical="center"/>
      <protection locked="0"/>
    </xf>
    <xf numFmtId="188" fontId="0" fillId="0" borderId="0" xfId="844" applyNumberFormat="1" applyFont="1" applyAlignment="1" applyProtection="1">
      <alignment vertical="center"/>
      <protection locked="0"/>
    </xf>
    <xf numFmtId="0" fontId="26" fillId="0" borderId="0" xfId="848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331" applyNumberFormat="1" applyFont="1" applyFill="1" applyBorder="1" applyAlignment="1" applyProtection="1">
      <alignment horizontal="center" vertical="center"/>
      <protection locked="0"/>
    </xf>
    <xf numFmtId="1" fontId="28" fillId="46" borderId="10" xfId="847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84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47" applyFont="1" applyFill="1" applyBorder="1" applyAlignment="1" applyProtection="1">
      <alignment horizontal="center" vertical="center" textRotation="90" wrapText="1"/>
      <protection locked="0"/>
    </xf>
    <xf numFmtId="0" fontId="0" fillId="0" borderId="0" xfId="845" applyFont="1" applyAlignment="1" applyProtection="1">
      <alignment vertical="center"/>
      <protection locked="0"/>
    </xf>
    <xf numFmtId="0" fontId="0" fillId="0" borderId="0" xfId="857" applyFont="1" applyAlignment="1" applyProtection="1">
      <alignment vertical="center"/>
      <protection locked="0"/>
    </xf>
    <xf numFmtId="0" fontId="37" fillId="0" borderId="0" xfId="857" applyFont="1" applyAlignment="1" applyProtection="1">
      <alignment vertical="center"/>
      <protection locked="0"/>
    </xf>
    <xf numFmtId="0" fontId="38" fillId="0" borderId="0" xfId="857" applyFont="1" applyAlignment="1" applyProtection="1">
      <alignment vertical="center"/>
      <protection locked="0"/>
    </xf>
    <xf numFmtId="0" fontId="25" fillId="46" borderId="10" xfId="857" applyFont="1" applyFill="1" applyBorder="1" applyAlignment="1" applyProtection="1">
      <alignment horizontal="center" vertical="center" wrapText="1"/>
      <protection locked="0"/>
    </xf>
    <xf numFmtId="0" fontId="38" fillId="0" borderId="0" xfId="845" applyFont="1" applyAlignment="1" applyProtection="1">
      <alignment vertical="center"/>
      <protection locked="0"/>
    </xf>
    <xf numFmtId="0" fontId="28" fillId="46" borderId="10" xfId="857" applyFont="1" applyFill="1" applyBorder="1" applyAlignment="1" applyProtection="1">
      <alignment horizontal="center" vertical="center" textRotation="90" wrapText="1"/>
      <protection locked="0"/>
    </xf>
    <xf numFmtId="0" fontId="0" fillId="0" borderId="0" xfId="845" applyFont="1" applyBorder="1" applyAlignment="1" applyProtection="1">
      <alignment vertical="center"/>
      <protection locked="0"/>
    </xf>
    <xf numFmtId="1" fontId="39" fillId="0" borderId="0" xfId="845" applyNumberFormat="1" applyFont="1" applyBorder="1" applyAlignment="1" applyProtection="1">
      <alignment horizontal="center" vertical="center"/>
      <protection locked="0"/>
    </xf>
    <xf numFmtId="0" fontId="23" fillId="0" borderId="0" xfId="845" applyFont="1" applyAlignment="1" applyProtection="1">
      <alignment vertical="center"/>
      <protection locked="0"/>
    </xf>
    <xf numFmtId="0" fontId="23" fillId="0" borderId="0" xfId="845" applyNumberFormat="1" applyFont="1" applyFill="1" applyBorder="1" applyAlignment="1" applyProtection="1">
      <alignment vertical="center"/>
      <protection locked="0"/>
    </xf>
    <xf numFmtId="0" fontId="0" fillId="0" borderId="0" xfId="845" applyNumberFormat="1" applyFont="1" applyFill="1" applyBorder="1" applyAlignment="1" applyProtection="1">
      <alignment horizontal="center" vertical="center"/>
      <protection locked="0"/>
    </xf>
    <xf numFmtId="1" fontId="23" fillId="0" borderId="0" xfId="845" applyNumberFormat="1" applyFont="1" applyAlignment="1" applyProtection="1">
      <alignment vertical="center"/>
      <protection locked="0"/>
    </xf>
    <xf numFmtId="188" fontId="0" fillId="0" borderId="0" xfId="845" applyNumberFormat="1" applyFont="1" applyAlignment="1" applyProtection="1">
      <alignment vertical="center"/>
      <protection locked="0"/>
    </xf>
    <xf numFmtId="1" fontId="0" fillId="0" borderId="0" xfId="845" applyNumberFormat="1" applyFont="1" applyAlignment="1" applyProtection="1">
      <alignment vertical="center"/>
      <protection locked="0"/>
    </xf>
    <xf numFmtId="188" fontId="36" fillId="0" borderId="10" xfId="845" applyNumberFormat="1" applyFont="1" applyBorder="1" applyAlignment="1" applyProtection="1">
      <alignment horizontal="center" vertical="center" wrapText="1"/>
      <protection locked="0"/>
    </xf>
    <xf numFmtId="190" fontId="27" fillId="46" borderId="10" xfId="8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51" applyFill="1" applyAlignment="1" applyProtection="1">
      <alignment vertical="center"/>
      <protection locked="0"/>
    </xf>
    <xf numFmtId="0" fontId="21" fillId="0" borderId="0" xfId="851" applyFont="1" applyFill="1" applyAlignment="1" applyProtection="1">
      <alignment vertical="center"/>
      <protection locked="0"/>
    </xf>
    <xf numFmtId="0" fontId="0" fillId="0" borderId="0" xfId="851" applyFont="1" applyFill="1" applyAlignment="1" applyProtection="1">
      <alignment horizontal="center" vertical="center"/>
      <protection locked="0"/>
    </xf>
    <xf numFmtId="0" fontId="30" fillId="0" borderId="0" xfId="851" applyFont="1" applyFill="1" applyAlignment="1" applyProtection="1">
      <alignment horizontal="center" vertical="center"/>
      <protection locked="0"/>
    </xf>
    <xf numFmtId="0" fontId="0" fillId="0" borderId="0" xfId="851" applyFill="1" applyAlignment="1" applyProtection="1">
      <alignment horizontal="center" vertical="center" wrapText="1"/>
      <protection locked="0"/>
    </xf>
    <xf numFmtId="49" fontId="23" fillId="0" borderId="0" xfId="843" applyNumberFormat="1" applyFont="1" applyFill="1" applyBorder="1" applyAlignment="1" applyProtection="1">
      <alignment vertical="center"/>
      <protection locked="0"/>
    </xf>
    <xf numFmtId="0" fontId="22" fillId="0" borderId="0" xfId="863" applyFont="1" applyFill="1" applyAlignment="1">
      <alignment vertical="center" wrapText="1"/>
      <protection/>
    </xf>
    <xf numFmtId="0" fontId="0" fillId="0" borderId="0" xfId="547">
      <alignment/>
      <protection/>
    </xf>
    <xf numFmtId="0" fontId="40" fillId="0" borderId="0" xfId="842" applyNumberFormat="1" applyFont="1" applyFill="1" applyBorder="1" applyAlignment="1" applyProtection="1">
      <alignment vertical="center"/>
      <protection locked="0"/>
    </xf>
    <xf numFmtId="0" fontId="31" fillId="0" borderId="0" xfId="844" applyFont="1" applyAlignment="1" applyProtection="1">
      <alignment horizontal="center"/>
      <protection locked="0"/>
    </xf>
    <xf numFmtId="14" fontId="35" fillId="46" borderId="0" xfId="854" applyNumberFormat="1" applyFont="1" applyFill="1" applyBorder="1" applyAlignment="1" applyProtection="1">
      <alignment horizontal="right" vertical="center"/>
      <protection locked="0"/>
    </xf>
    <xf numFmtId="0" fontId="21" fillId="0" borderId="10" xfId="851" applyFont="1" applyFill="1" applyBorder="1" applyAlignment="1" applyProtection="1">
      <alignment horizontal="center" vertical="center"/>
      <protection locked="0"/>
    </xf>
    <xf numFmtId="0" fontId="40" fillId="0" borderId="10" xfId="842" applyNumberFormat="1" applyFont="1" applyFill="1" applyBorder="1" applyAlignment="1" applyProtection="1">
      <alignment vertical="center"/>
      <protection locked="0"/>
    </xf>
    <xf numFmtId="0" fontId="0" fillId="0" borderId="10" xfId="547" applyBorder="1">
      <alignment/>
      <protection/>
    </xf>
    <xf numFmtId="0" fontId="27" fillId="0" borderId="10" xfId="842" applyNumberFormat="1" applyFont="1" applyFill="1" applyBorder="1" applyAlignment="1" applyProtection="1">
      <alignment vertical="center"/>
      <protection locked="0"/>
    </xf>
    <xf numFmtId="0" fontId="27" fillId="0" borderId="10" xfId="842" applyNumberFormat="1" applyFont="1" applyFill="1" applyBorder="1" applyAlignment="1" applyProtection="1">
      <alignment vertical="center" wrapText="1"/>
      <protection locked="0"/>
    </xf>
    <xf numFmtId="0" fontId="25" fillId="46" borderId="10" xfId="855" applyFont="1" applyFill="1" applyBorder="1" applyAlignment="1" applyProtection="1">
      <alignment horizontal="center" vertical="center" wrapText="1"/>
      <protection locked="0"/>
    </xf>
    <xf numFmtId="0" fontId="25" fillId="46" borderId="10" xfId="857" applyFont="1" applyFill="1" applyBorder="1" applyAlignment="1" applyProtection="1">
      <alignment horizontal="center" vertical="center" textRotation="90" wrapText="1"/>
      <protection locked="0"/>
    </xf>
    <xf numFmtId="49" fontId="30" fillId="0" borderId="10" xfId="85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851" applyFont="1" applyAlignment="1" applyProtection="1">
      <alignment vertical="center"/>
      <protection locked="0"/>
    </xf>
    <xf numFmtId="0" fontId="24" fillId="0" borderId="10" xfId="847" applyFont="1" applyBorder="1" applyAlignment="1" applyProtection="1">
      <alignment horizontal="center" vertical="center" wrapText="1"/>
      <protection locked="0"/>
    </xf>
    <xf numFmtId="0" fontId="26" fillId="0" borderId="10" xfId="847" applyFont="1" applyBorder="1" applyAlignment="1" applyProtection="1">
      <alignment horizontal="center" vertical="center" wrapText="1"/>
      <protection locked="0"/>
    </xf>
    <xf numFmtId="190" fontId="27" fillId="0" borderId="10" xfId="844" applyNumberFormat="1" applyFont="1" applyBorder="1" applyAlignment="1" applyProtection="1">
      <alignment horizontal="center" vertical="center" wrapText="1"/>
      <protection locked="0"/>
    </xf>
    <xf numFmtId="188" fontId="36" fillId="0" borderId="10" xfId="844" applyNumberFormat="1" applyFont="1" applyBorder="1" applyAlignment="1" applyProtection="1">
      <alignment horizontal="center" vertical="center" wrapText="1"/>
      <protection locked="0"/>
    </xf>
    <xf numFmtId="0" fontId="25" fillId="0" borderId="10" xfId="844" applyFont="1" applyBorder="1" applyAlignment="1" applyProtection="1">
      <alignment horizontal="center" vertical="center" wrapText="1"/>
      <protection locked="0"/>
    </xf>
    <xf numFmtId="1" fontId="28" fillId="0" borderId="10" xfId="844" applyNumberFormat="1" applyFont="1" applyBorder="1" applyAlignment="1" applyProtection="1">
      <alignment horizontal="center" vertical="center" wrapText="1"/>
      <protection locked="0"/>
    </xf>
    <xf numFmtId="0" fontId="38" fillId="0" borderId="0" xfId="851" applyFont="1" applyFill="1" applyAlignment="1" applyProtection="1">
      <alignment vertical="center"/>
      <protection locked="0"/>
    </xf>
    <xf numFmtId="0" fontId="25" fillId="0" borderId="0" xfId="851" applyFont="1" applyFill="1" applyProtection="1">
      <alignment/>
      <protection locked="0"/>
    </xf>
    <xf numFmtId="0" fontId="25" fillId="0" borderId="0" xfId="851" applyFont="1" applyFill="1" applyAlignment="1" applyProtection="1">
      <alignment wrapText="1"/>
      <protection locked="0"/>
    </xf>
    <xf numFmtId="0" fontId="25" fillId="0" borderId="0" xfId="851" applyFont="1" applyFill="1" applyAlignment="1" applyProtection="1">
      <alignment shrinkToFit="1"/>
      <protection locked="0"/>
    </xf>
    <xf numFmtId="0" fontId="25" fillId="0" borderId="0" xfId="851" applyFont="1" applyFill="1" applyAlignment="1" applyProtection="1">
      <alignment horizontal="left"/>
      <protection locked="0"/>
    </xf>
    <xf numFmtId="0" fontId="34" fillId="0" borderId="0" xfId="851" applyFont="1" applyFill="1" applyProtection="1">
      <alignment/>
      <protection locked="0"/>
    </xf>
    <xf numFmtId="14" fontId="35" fillId="0" borderId="0" xfId="854" applyNumberFormat="1" applyFont="1" applyFill="1" applyBorder="1" applyAlignment="1" applyProtection="1">
      <alignment horizontal="right" vertical="center"/>
      <protection locked="0"/>
    </xf>
    <xf numFmtId="0" fontId="26" fillId="0" borderId="10" xfId="851" applyFont="1" applyFill="1" applyBorder="1" applyAlignment="1" applyProtection="1">
      <alignment horizontal="center" vertical="center" textRotation="90" wrapText="1"/>
      <protection locked="0"/>
    </xf>
    <xf numFmtId="0" fontId="26" fillId="0" borderId="10" xfId="851" applyFont="1" applyFill="1" applyBorder="1" applyAlignment="1" applyProtection="1">
      <alignment horizontal="center" vertical="center" wrapText="1"/>
      <protection locked="0"/>
    </xf>
    <xf numFmtId="0" fontId="27" fillId="0" borderId="10" xfId="856" applyNumberFormat="1" applyFont="1" applyFill="1" applyBorder="1" applyAlignment="1" applyProtection="1">
      <alignment horizontal="center" vertical="center"/>
      <protection locked="0"/>
    </xf>
    <xf numFmtId="49" fontId="25" fillId="0" borderId="10" xfId="839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515" applyNumberFormat="1" applyFont="1" applyFill="1" applyBorder="1" applyAlignment="1" applyProtection="1">
      <alignment horizontal="center" vertical="center"/>
      <protection locked="0"/>
    </xf>
    <xf numFmtId="49" fontId="25" fillId="0" borderId="10" xfId="84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840" applyFont="1" applyFill="1" applyBorder="1" applyAlignment="1" applyProtection="1">
      <alignment horizontal="center" vertical="center" wrapText="1"/>
      <protection locked="0"/>
    </xf>
    <xf numFmtId="49" fontId="25" fillId="0" borderId="10" xfId="216" applyNumberFormat="1" applyFont="1" applyFill="1" applyBorder="1" applyAlignment="1" applyProtection="1">
      <alignment vertical="center" wrapText="1"/>
      <protection locked="0"/>
    </xf>
    <xf numFmtId="49" fontId="27" fillId="0" borderId="10" xfId="84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216" applyNumberFormat="1" applyFont="1" applyFill="1" applyBorder="1" applyAlignment="1" applyProtection="1">
      <alignment horizontal="left" vertical="center"/>
      <protection locked="0"/>
    </xf>
    <xf numFmtId="49" fontId="27" fillId="0" borderId="10" xfId="216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232" applyNumberFormat="1" applyFont="1" applyFill="1" applyBorder="1" applyAlignment="1" applyProtection="1">
      <alignment vertical="center" wrapText="1"/>
      <protection locked="0"/>
    </xf>
    <xf numFmtId="49" fontId="27" fillId="0" borderId="11" xfId="839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232" applyNumberFormat="1" applyFont="1" applyFill="1" applyBorder="1" applyAlignment="1" applyProtection="1">
      <alignment horizontal="left" vertical="center"/>
      <protection locked="0"/>
    </xf>
    <xf numFmtId="49" fontId="27" fillId="0" borderId="10" xfId="232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839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860" applyFont="1" applyFill="1" applyBorder="1" applyAlignment="1" applyProtection="1">
      <alignment horizontal="left" vertical="center" wrapText="1"/>
      <protection locked="0"/>
    </xf>
    <xf numFmtId="0" fontId="27" fillId="0" borderId="10" xfId="853" applyFont="1" applyFill="1" applyBorder="1" applyAlignment="1" applyProtection="1">
      <alignment horizontal="left" vertical="center" wrapText="1"/>
      <protection locked="0"/>
    </xf>
    <xf numFmtId="0" fontId="27" fillId="0" borderId="10" xfId="850" applyFont="1" applyFill="1" applyBorder="1" applyAlignment="1" applyProtection="1">
      <alignment horizontal="center" vertical="center" wrapText="1"/>
      <protection locked="0"/>
    </xf>
    <xf numFmtId="49" fontId="25" fillId="0" borderId="10" xfId="215" applyNumberFormat="1" applyFont="1" applyFill="1" applyBorder="1" applyAlignment="1" applyProtection="1">
      <alignment vertical="center" wrapText="1"/>
      <protection locked="0"/>
    </xf>
    <xf numFmtId="0" fontId="27" fillId="0" borderId="12" xfId="839" applyFont="1" applyFill="1" applyBorder="1" applyAlignment="1" applyProtection="1">
      <alignment horizontal="center" vertical="center" wrapText="1"/>
      <protection locked="0"/>
    </xf>
    <xf numFmtId="49" fontId="27" fillId="0" borderId="11" xfId="841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840" applyFont="1" applyFill="1" applyBorder="1" applyAlignment="1" applyProtection="1">
      <alignment horizontal="center" vertical="center" wrapText="1"/>
      <protection locked="0"/>
    </xf>
    <xf numFmtId="49" fontId="27" fillId="0" borderId="11" xfId="216" applyNumberFormat="1" applyFont="1" applyFill="1" applyBorder="1" applyAlignment="1" applyProtection="1">
      <alignment horizontal="left" vertical="center"/>
      <protection locked="0"/>
    </xf>
    <xf numFmtId="0" fontId="25" fillId="0" borderId="10" xfId="839" applyFont="1" applyFill="1" applyBorder="1" applyAlignment="1" applyProtection="1">
      <alignment horizontal="left" vertical="center" wrapText="1"/>
      <protection locked="0"/>
    </xf>
    <xf numFmtId="49" fontId="27" fillId="0" borderId="10" xfId="232" applyNumberFormat="1" applyFont="1" applyFill="1" applyBorder="1" applyAlignment="1" applyProtection="1">
      <alignment horizontal="center" vertical="center"/>
      <protection locked="0"/>
    </xf>
    <xf numFmtId="0" fontId="27" fillId="0" borderId="12" xfId="840" applyFont="1" applyFill="1" applyBorder="1" applyAlignment="1" applyProtection="1">
      <alignment horizontal="center" vertical="center" wrapText="1"/>
      <protection locked="0"/>
    </xf>
    <xf numFmtId="49" fontId="27" fillId="0" borderId="11" xfId="84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84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839" applyNumberFormat="1" applyFont="1" applyFill="1" applyBorder="1" applyAlignment="1" applyProtection="1">
      <alignment horizontal="center" vertical="center"/>
      <protection locked="0"/>
    </xf>
    <xf numFmtId="0" fontId="0" fillId="0" borderId="0" xfId="845" applyNumberFormat="1" applyFont="1" applyAlignment="1" applyProtection="1">
      <alignment vertical="center"/>
      <protection locked="0"/>
    </xf>
    <xf numFmtId="49" fontId="27" fillId="0" borderId="10" xfId="216" applyNumberFormat="1" applyFont="1" applyFill="1" applyBorder="1" applyAlignment="1" applyProtection="1">
      <alignment horizontal="center" vertical="center"/>
      <protection locked="0"/>
    </xf>
    <xf numFmtId="0" fontId="27" fillId="0" borderId="10" xfId="861" applyFont="1" applyFill="1" applyBorder="1" applyAlignment="1" applyProtection="1">
      <alignment horizontal="center" vertical="center"/>
      <protection locked="0"/>
    </xf>
    <xf numFmtId="49" fontId="27" fillId="0" borderId="10" xfId="55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58" applyFont="1" applyFill="1" applyBorder="1" applyAlignment="1" applyProtection="1">
      <alignment horizontal="left" vertical="center" wrapText="1"/>
      <protection locked="0"/>
    </xf>
    <xf numFmtId="49" fontId="27" fillId="0" borderId="10" xfId="215" applyNumberFormat="1" applyFont="1" applyFill="1" applyBorder="1" applyAlignment="1" applyProtection="1">
      <alignment horizontal="left" vertical="center"/>
      <protection locked="0"/>
    </xf>
    <xf numFmtId="49" fontId="27" fillId="0" borderId="10" xfId="215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840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216" applyNumberFormat="1" applyFont="1" applyFill="1" applyBorder="1" applyAlignment="1" applyProtection="1">
      <alignment vertical="center" wrapText="1"/>
      <protection locked="0"/>
    </xf>
    <xf numFmtId="49" fontId="27" fillId="0" borderId="11" xfId="216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515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853" applyFont="1" applyFill="1" applyBorder="1" applyAlignment="1" applyProtection="1">
      <alignment horizontal="center" vertical="center"/>
      <protection locked="0"/>
    </xf>
    <xf numFmtId="0" fontId="25" fillId="0" borderId="10" xfId="853" applyFont="1" applyFill="1" applyBorder="1" applyAlignment="1" applyProtection="1">
      <alignment vertical="center" wrapText="1"/>
      <protection locked="0"/>
    </xf>
    <xf numFmtId="0" fontId="27" fillId="0" borderId="10" xfId="849" applyFont="1" applyFill="1" applyBorder="1" applyAlignment="1" applyProtection="1">
      <alignment horizontal="center" vertical="center" wrapText="1"/>
      <protection locked="0"/>
    </xf>
    <xf numFmtId="49" fontId="27" fillId="0" borderId="10" xfId="86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58" applyFont="1" applyFill="1" applyBorder="1" applyAlignment="1" applyProtection="1">
      <alignment horizontal="center" vertical="center" wrapText="1"/>
      <protection locked="0"/>
    </xf>
    <xf numFmtId="49" fontId="27" fillId="0" borderId="10" xfId="840" applyNumberFormat="1" applyFont="1" applyFill="1" applyBorder="1" applyAlignment="1" applyProtection="1">
      <alignment horizontal="center" vertical="center"/>
      <protection locked="0"/>
    </xf>
    <xf numFmtId="0" fontId="27" fillId="0" borderId="13" xfId="839" applyFont="1" applyFill="1" applyBorder="1" applyAlignment="1" applyProtection="1">
      <alignment horizontal="center" vertical="center" wrapText="1"/>
      <protection locked="0"/>
    </xf>
    <xf numFmtId="49" fontId="25" fillId="0" borderId="11" xfId="839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839" applyNumberFormat="1" applyFont="1" applyFill="1" applyBorder="1" applyAlignment="1" applyProtection="1">
      <alignment horizontal="center" vertical="center"/>
      <protection locked="0"/>
    </xf>
    <xf numFmtId="49" fontId="27" fillId="0" borderId="11" xfId="558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839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840" applyNumberFormat="1" applyFont="1" applyFill="1" applyBorder="1" applyAlignment="1" applyProtection="1">
      <alignment horizontal="center" vertical="center"/>
      <protection locked="0"/>
    </xf>
    <xf numFmtId="0" fontId="31" fillId="0" borderId="0" xfId="851" applyFont="1" applyFill="1" applyAlignment="1" applyProtection="1">
      <alignment vertical="center" wrapText="1"/>
      <protection locked="0"/>
    </xf>
    <xf numFmtId="0" fontId="21" fillId="0" borderId="11" xfId="851" applyFont="1" applyFill="1" applyBorder="1" applyAlignment="1" applyProtection="1">
      <alignment horizontal="center" vertical="center"/>
      <protection locked="0"/>
    </xf>
    <xf numFmtId="49" fontId="25" fillId="0" borderId="10" xfId="356" applyNumberFormat="1" applyFont="1" applyFill="1" applyBorder="1" applyAlignment="1" applyProtection="1">
      <alignment vertical="center" wrapText="1"/>
      <protection locked="0"/>
    </xf>
    <xf numFmtId="0" fontId="27" fillId="0" borderId="13" xfId="861" applyFont="1" applyFill="1" applyBorder="1" applyAlignment="1" applyProtection="1">
      <alignment horizontal="center" vertical="center"/>
      <protection locked="0"/>
    </xf>
    <xf numFmtId="0" fontId="27" fillId="0" borderId="11" xfId="558" applyFont="1" applyFill="1" applyBorder="1" applyAlignment="1" applyProtection="1">
      <alignment horizontal="left" vertical="center" wrapText="1"/>
      <protection locked="0"/>
    </xf>
    <xf numFmtId="49" fontId="27" fillId="0" borderId="11" xfId="839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862" applyFont="1" applyFill="1" applyBorder="1" applyAlignment="1" applyProtection="1">
      <alignment horizontal="center" vertical="center"/>
      <protection locked="0"/>
    </xf>
    <xf numFmtId="0" fontId="27" fillId="0" borderId="11" xfId="839" applyFont="1" applyFill="1" applyBorder="1" applyAlignment="1" applyProtection="1">
      <alignment horizontal="center" vertical="center" wrapText="1"/>
      <protection locked="0"/>
    </xf>
    <xf numFmtId="49" fontId="27" fillId="0" borderId="11" xfId="232" applyNumberFormat="1" applyFont="1" applyFill="1" applyBorder="1" applyAlignment="1" applyProtection="1">
      <alignment horizontal="left" vertical="center"/>
      <protection locked="0"/>
    </xf>
    <xf numFmtId="0" fontId="25" fillId="0" borderId="10" xfId="858" applyFont="1" applyFill="1" applyBorder="1" applyAlignment="1" applyProtection="1">
      <alignment horizontal="left" vertical="center" wrapText="1"/>
      <protection locked="0"/>
    </xf>
    <xf numFmtId="49" fontId="25" fillId="0" borderId="10" xfId="483" applyNumberFormat="1" applyFont="1" applyFill="1" applyBorder="1" applyAlignment="1" applyProtection="1">
      <alignment vertical="center" wrapText="1"/>
      <protection locked="0"/>
    </xf>
    <xf numFmtId="49" fontId="27" fillId="0" borderId="10" xfId="483" applyNumberFormat="1" applyFont="1" applyFill="1" applyBorder="1" applyAlignment="1" applyProtection="1">
      <alignment horizontal="left" vertical="center"/>
      <protection locked="0"/>
    </xf>
    <xf numFmtId="49" fontId="27" fillId="0" borderId="10" xfId="483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854" applyNumberFormat="1" applyFont="1" applyFill="1" applyBorder="1" applyAlignment="1" applyProtection="1">
      <alignment horizontal="center" vertical="center"/>
      <protection locked="0"/>
    </xf>
    <xf numFmtId="0" fontId="25" fillId="0" borderId="11" xfId="860" applyFont="1" applyFill="1" applyBorder="1" applyAlignment="1" applyProtection="1">
      <alignment horizontal="left" vertical="center" wrapText="1"/>
      <protection locked="0"/>
    </xf>
    <xf numFmtId="49" fontId="25" fillId="0" borderId="10" xfId="361" applyNumberFormat="1" applyFont="1" applyFill="1" applyBorder="1" applyAlignment="1" applyProtection="1">
      <alignment vertical="center" wrapText="1"/>
      <protection locked="0"/>
    </xf>
    <xf numFmtId="49" fontId="27" fillId="0" borderId="10" xfId="525" applyNumberFormat="1" applyFont="1" applyFill="1" applyBorder="1" applyAlignment="1">
      <alignment horizontal="center" vertical="center" wrapText="1"/>
      <protection/>
    </xf>
    <xf numFmtId="49" fontId="27" fillId="0" borderId="11" xfId="861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25" applyNumberFormat="1" applyFont="1" applyFill="1" applyBorder="1" applyAlignment="1">
      <alignment horizontal="center" vertical="center" wrapText="1"/>
      <protection/>
    </xf>
    <xf numFmtId="49" fontId="27" fillId="0" borderId="14" xfId="841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839" applyFont="1" applyFill="1" applyBorder="1" applyAlignment="1" applyProtection="1">
      <alignment horizontal="center" vertical="center" wrapText="1"/>
      <protection locked="0"/>
    </xf>
    <xf numFmtId="49" fontId="25" fillId="0" borderId="11" xfId="515" applyNumberFormat="1" applyFont="1" applyFill="1" applyBorder="1" applyAlignment="1" applyProtection="1">
      <alignment horizontal="left" vertical="center" wrapText="1"/>
      <protection locked="0"/>
    </xf>
    <xf numFmtId="0" fontId="27" fillId="0" borderId="15" xfId="861" applyFont="1" applyFill="1" applyBorder="1" applyAlignment="1" applyProtection="1">
      <alignment horizontal="center" vertical="center"/>
      <protection locked="0"/>
    </xf>
    <xf numFmtId="49" fontId="27" fillId="0" borderId="14" xfId="216" applyNumberFormat="1" applyFont="1" applyFill="1" applyBorder="1" applyAlignment="1" applyProtection="1">
      <alignment horizontal="left" vertical="center"/>
      <protection locked="0"/>
    </xf>
    <xf numFmtId="0" fontId="25" fillId="0" borderId="11" xfId="858" applyFont="1" applyFill="1" applyBorder="1" applyAlignment="1" applyProtection="1">
      <alignment horizontal="left" vertical="center" wrapText="1"/>
      <protection locked="0"/>
    </xf>
    <xf numFmtId="49" fontId="25" fillId="0" borderId="11" xfId="483" applyNumberFormat="1" applyFont="1" applyFill="1" applyBorder="1" applyAlignment="1" applyProtection="1">
      <alignment vertical="center" wrapText="1"/>
      <protection locked="0"/>
    </xf>
    <xf numFmtId="49" fontId="27" fillId="0" borderId="11" xfId="483" applyNumberFormat="1" applyFont="1" applyFill="1" applyBorder="1" applyAlignment="1" applyProtection="1">
      <alignment horizontal="left" vertical="center"/>
      <protection locked="0"/>
    </xf>
    <xf numFmtId="49" fontId="27" fillId="0" borderId="11" xfId="483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9" applyNumberFormat="1" applyFont="1" applyFill="1" applyBorder="1" applyAlignment="1" applyProtection="1">
      <alignment horizontal="left" vertical="center"/>
      <protection locked="0"/>
    </xf>
    <xf numFmtId="0" fontId="27" fillId="0" borderId="16" xfId="840" applyFont="1" applyFill="1" applyBorder="1" applyAlignment="1" applyProtection="1">
      <alignment horizontal="center" vertical="center" wrapText="1"/>
      <protection locked="0"/>
    </xf>
    <xf numFmtId="190" fontId="30" fillId="0" borderId="0" xfId="844" applyNumberFormat="1" applyFont="1" applyAlignment="1" applyProtection="1">
      <alignment horizontal="center" vertical="center"/>
      <protection locked="0"/>
    </xf>
    <xf numFmtId="190" fontId="28" fillId="0" borderId="10" xfId="844" applyNumberFormat="1" applyFont="1" applyBorder="1" applyAlignment="1" applyProtection="1">
      <alignment horizontal="center" vertical="center" wrapText="1"/>
      <protection locked="0"/>
    </xf>
    <xf numFmtId="0" fontId="27" fillId="0" borderId="17" xfId="839" applyFont="1" applyFill="1" applyBorder="1" applyAlignment="1" applyProtection="1">
      <alignment horizontal="center" vertical="center" wrapText="1"/>
      <protection locked="0"/>
    </xf>
    <xf numFmtId="0" fontId="27" fillId="0" borderId="18" xfId="839" applyFont="1" applyFill="1" applyBorder="1" applyAlignment="1" applyProtection="1">
      <alignment horizontal="center" vertical="center" wrapText="1"/>
      <protection locked="0"/>
    </xf>
    <xf numFmtId="0" fontId="27" fillId="0" borderId="17" xfId="853" applyFont="1" applyFill="1" applyBorder="1" applyAlignment="1" applyProtection="1">
      <alignment horizontal="center" vertical="center"/>
      <protection locked="0"/>
    </xf>
    <xf numFmtId="0" fontId="27" fillId="0" borderId="19" xfId="840" applyFont="1" applyFill="1" applyBorder="1" applyAlignment="1" applyProtection="1">
      <alignment horizontal="center" vertical="center" wrapText="1"/>
      <protection locked="0"/>
    </xf>
    <xf numFmtId="0" fontId="27" fillId="0" borderId="17" xfId="861" applyFont="1" applyFill="1" applyBorder="1" applyAlignment="1" applyProtection="1">
      <alignment horizontal="center" vertical="center"/>
      <protection locked="0"/>
    </xf>
    <xf numFmtId="0" fontId="27" fillId="0" borderId="15" xfId="840" applyFont="1" applyFill="1" applyBorder="1" applyAlignment="1" applyProtection="1">
      <alignment horizontal="center" vertical="center" wrapText="1"/>
      <protection locked="0"/>
    </xf>
    <xf numFmtId="0" fontId="27" fillId="0" borderId="15" xfId="849" applyFont="1" applyFill="1" applyBorder="1" applyAlignment="1" applyProtection="1">
      <alignment horizontal="center" vertical="center" wrapText="1"/>
      <protection locked="0"/>
    </xf>
    <xf numFmtId="0" fontId="27" fillId="0" borderId="16" xfId="839" applyFont="1" applyFill="1" applyBorder="1" applyAlignment="1" applyProtection="1">
      <alignment horizontal="center" vertical="center" wrapText="1"/>
      <protection locked="0"/>
    </xf>
    <xf numFmtId="0" fontId="23" fillId="0" borderId="0" xfId="851" applyFont="1" applyFill="1" applyAlignment="1" applyProtection="1">
      <alignment horizontal="center" vertical="center" wrapText="1"/>
      <protection locked="0"/>
    </xf>
    <xf numFmtId="49" fontId="25" fillId="0" borderId="14" xfId="839" applyNumberFormat="1" applyFont="1" applyFill="1" applyBorder="1" applyAlignment="1" applyProtection="1">
      <alignment horizontal="left" vertical="center" wrapText="1"/>
      <protection locked="0"/>
    </xf>
    <xf numFmtId="0" fontId="27" fillId="0" borderId="20" xfId="839" applyFont="1" applyFill="1" applyBorder="1" applyAlignment="1" applyProtection="1">
      <alignment horizontal="center" vertical="center" wrapText="1"/>
      <protection locked="0"/>
    </xf>
    <xf numFmtId="49" fontId="25" fillId="0" borderId="14" xfId="216" applyNumberFormat="1" applyFont="1" applyFill="1" applyBorder="1" applyAlignment="1" applyProtection="1">
      <alignment vertical="center" wrapText="1"/>
      <protection locked="0"/>
    </xf>
    <xf numFmtId="49" fontId="27" fillId="0" borderId="14" xfId="216" applyNumberFormat="1" applyFont="1" applyFill="1" applyBorder="1" applyAlignment="1" applyProtection="1">
      <alignment horizontal="center" vertical="center"/>
      <protection locked="0"/>
    </xf>
    <xf numFmtId="0" fontId="27" fillId="0" borderId="14" xfId="558" applyFont="1" applyFill="1" applyBorder="1" applyAlignment="1" applyProtection="1">
      <alignment horizontal="left" vertical="center" wrapText="1"/>
      <protection locked="0"/>
    </xf>
    <xf numFmtId="0" fontId="27" fillId="0" borderId="13" xfId="840" applyFont="1" applyFill="1" applyBorder="1" applyAlignment="1" applyProtection="1">
      <alignment horizontal="center" vertical="center" wrapText="1"/>
      <protection locked="0"/>
    </xf>
    <xf numFmtId="0" fontId="27" fillId="0" borderId="11" xfId="861" applyFont="1" applyFill="1" applyBorder="1" applyAlignment="1" applyProtection="1">
      <alignment horizontal="center" vertical="center"/>
      <protection locked="0"/>
    </xf>
    <xf numFmtId="0" fontId="27" fillId="0" borderId="12" xfId="861" applyFont="1" applyFill="1" applyBorder="1" applyAlignment="1" applyProtection="1">
      <alignment horizontal="center" vertical="center"/>
      <protection locked="0"/>
    </xf>
    <xf numFmtId="49" fontId="27" fillId="0" borderId="11" xfId="515" applyNumberFormat="1" applyFont="1" applyFill="1" applyBorder="1" applyAlignment="1" applyProtection="1">
      <alignment horizontal="center" vertical="center"/>
      <protection locked="0"/>
    </xf>
    <xf numFmtId="49" fontId="27" fillId="0" borderId="11" xfId="840" applyNumberFormat="1" applyFont="1" applyFill="1" applyBorder="1" applyAlignment="1" applyProtection="1">
      <alignment horizontal="left" vertical="center" wrapText="1"/>
      <protection locked="0"/>
    </xf>
    <xf numFmtId="0" fontId="27" fillId="0" borderId="17" xfId="849" applyFont="1" applyFill="1" applyBorder="1" applyAlignment="1" applyProtection="1">
      <alignment horizontal="center" vertical="center" wrapText="1"/>
      <protection locked="0"/>
    </xf>
    <xf numFmtId="0" fontId="27" fillId="0" borderId="19" xfId="861" applyFont="1" applyFill="1" applyBorder="1" applyAlignment="1" applyProtection="1">
      <alignment horizontal="center" vertical="center"/>
      <protection locked="0"/>
    </xf>
    <xf numFmtId="0" fontId="27" fillId="0" borderId="17" xfId="840" applyFont="1" applyFill="1" applyBorder="1" applyAlignment="1" applyProtection="1">
      <alignment horizontal="center" vertical="center" wrapText="1"/>
      <protection locked="0"/>
    </xf>
    <xf numFmtId="0" fontId="27" fillId="0" borderId="11" xfId="853" applyFont="1" applyFill="1" applyBorder="1" applyAlignment="1" applyProtection="1">
      <alignment horizontal="center" vertical="center"/>
      <protection locked="0"/>
    </xf>
    <xf numFmtId="0" fontId="27" fillId="0" borderId="15" xfId="853" applyFont="1" applyFill="1" applyBorder="1" applyAlignment="1" applyProtection="1">
      <alignment horizontal="center" vertical="center"/>
      <protection locked="0"/>
    </xf>
    <xf numFmtId="0" fontId="27" fillId="0" borderId="18" xfId="849" applyFont="1" applyFill="1" applyBorder="1" applyAlignment="1" applyProtection="1">
      <alignment horizontal="center" vertical="center" wrapText="1"/>
      <protection locked="0"/>
    </xf>
    <xf numFmtId="0" fontId="23" fillId="0" borderId="0" xfId="851" applyFont="1" applyFill="1" applyAlignment="1" applyProtection="1">
      <alignment horizontal="center" vertical="center"/>
      <protection locked="0"/>
    </xf>
    <xf numFmtId="0" fontId="23" fillId="0" borderId="0" xfId="851" applyFont="1" applyFill="1" applyAlignment="1" applyProtection="1">
      <alignment vertical="center"/>
      <protection locked="0"/>
    </xf>
    <xf numFmtId="0" fontId="28" fillId="0" borderId="0" xfId="851" applyFont="1" applyFill="1" applyAlignment="1" applyProtection="1">
      <alignment horizontal="center" vertical="center"/>
      <protection locked="0"/>
    </xf>
    <xf numFmtId="0" fontId="23" fillId="0" borderId="0" xfId="854" applyNumberFormat="1" applyFont="1" applyFill="1" applyBorder="1" applyAlignment="1" applyProtection="1">
      <alignment vertical="center" wrapText="1"/>
      <protection locked="0"/>
    </xf>
    <xf numFmtId="49" fontId="23" fillId="0" borderId="0" xfId="854" applyNumberFormat="1" applyFont="1" applyFill="1" applyBorder="1" applyAlignment="1" applyProtection="1">
      <alignment vertical="center" wrapText="1"/>
      <protection locked="0"/>
    </xf>
    <xf numFmtId="0" fontId="28" fillId="0" borderId="0" xfId="8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7" applyBorder="1" applyAlignment="1">
      <alignment horizontal="center" vertical="center"/>
      <protection/>
    </xf>
    <xf numFmtId="0" fontId="31" fillId="0" borderId="0" xfId="851" applyFont="1" applyFill="1" applyAlignment="1" applyProtection="1">
      <alignment horizontal="center" vertical="center" wrapText="1"/>
      <protection locked="0"/>
    </xf>
    <xf numFmtId="0" fontId="23" fillId="0" borderId="0" xfId="851" applyFont="1" applyFill="1" applyAlignment="1" applyProtection="1">
      <alignment horizontal="center" vertical="center" wrapText="1"/>
      <protection locked="0"/>
    </xf>
    <xf numFmtId="0" fontId="24" fillId="0" borderId="0" xfId="851" applyFont="1" applyFill="1" applyAlignment="1" applyProtection="1">
      <alignment horizontal="center" vertical="center"/>
      <protection locked="0"/>
    </xf>
    <xf numFmtId="0" fontId="31" fillId="0" borderId="0" xfId="844" applyFont="1" applyAlignment="1" applyProtection="1">
      <alignment horizontal="center"/>
      <protection locked="0"/>
    </xf>
    <xf numFmtId="188" fontId="25" fillId="46" borderId="10" xfId="855" applyNumberFormat="1" applyFont="1" applyFill="1" applyBorder="1" applyAlignment="1" applyProtection="1">
      <alignment horizontal="center" vertical="center" wrapText="1"/>
      <protection locked="0"/>
    </xf>
    <xf numFmtId="0" fontId="26" fillId="46" borderId="14" xfId="855" applyFont="1" applyFill="1" applyBorder="1" applyAlignment="1" applyProtection="1">
      <alignment horizontal="center" vertical="center" textRotation="90" wrapText="1"/>
      <protection locked="0"/>
    </xf>
    <xf numFmtId="0" fontId="26" fillId="46" borderId="11" xfId="855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855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855" applyFont="1" applyFill="1" applyBorder="1" applyAlignment="1" applyProtection="1">
      <alignment horizontal="center" vertical="center" wrapText="1"/>
      <protection locked="0"/>
    </xf>
    <xf numFmtId="0" fontId="31" fillId="0" borderId="0" xfId="844" applyFont="1" applyAlignment="1" applyProtection="1">
      <alignment horizontal="center" vertical="center" wrapText="1"/>
      <protection locked="0"/>
    </xf>
    <xf numFmtId="0" fontId="31" fillId="0" borderId="0" xfId="844" applyFont="1" applyAlignment="1" applyProtection="1">
      <alignment horizontal="center" vertical="center"/>
      <protection locked="0"/>
    </xf>
    <xf numFmtId="0" fontId="23" fillId="0" borderId="0" xfId="855" applyFont="1" applyAlignment="1" applyProtection="1">
      <alignment horizontal="center" vertical="center" wrapText="1"/>
      <protection locked="0"/>
    </xf>
    <xf numFmtId="0" fontId="24" fillId="0" borderId="0" xfId="851" applyFont="1" applyAlignment="1" applyProtection="1">
      <alignment horizontal="center" vertical="center"/>
      <protection locked="0"/>
    </xf>
    <xf numFmtId="0" fontId="32" fillId="0" borderId="0" xfId="855" applyFont="1" applyAlignment="1" applyProtection="1">
      <alignment horizontal="center" vertical="center" wrapText="1"/>
      <protection locked="0"/>
    </xf>
    <xf numFmtId="0" fontId="32" fillId="0" borderId="0" xfId="855" applyFont="1" applyAlignment="1" applyProtection="1">
      <alignment horizontal="center" vertical="center"/>
      <protection locked="0"/>
    </xf>
    <xf numFmtId="0" fontId="26" fillId="46" borderId="10" xfId="855" applyFont="1" applyFill="1" applyBorder="1" applyAlignment="1" applyProtection="1">
      <alignment horizontal="center" vertical="center" textRotation="90" wrapText="1"/>
      <protection locked="0"/>
    </xf>
    <xf numFmtId="0" fontId="31" fillId="46" borderId="10" xfId="846" applyFont="1" applyFill="1" applyBorder="1" applyAlignment="1" applyProtection="1">
      <alignment horizontal="center" vertical="center"/>
      <protection locked="0"/>
    </xf>
    <xf numFmtId="0" fontId="26" fillId="46" borderId="21" xfId="855" applyFont="1" applyFill="1" applyBorder="1" applyAlignment="1" applyProtection="1">
      <alignment horizontal="center" vertical="center" textRotation="90" wrapText="1"/>
      <protection locked="0"/>
    </xf>
    <xf numFmtId="0" fontId="26" fillId="46" borderId="22" xfId="855" applyFont="1" applyFill="1" applyBorder="1" applyAlignment="1" applyProtection="1">
      <alignment horizontal="center" vertical="center" textRotation="90" wrapText="1"/>
      <protection locked="0"/>
    </xf>
    <xf numFmtId="0" fontId="23" fillId="0" borderId="0" xfId="857" applyFont="1" applyAlignment="1" applyProtection="1">
      <alignment horizontal="center" vertical="center" wrapText="1"/>
      <protection locked="0"/>
    </xf>
    <xf numFmtId="0" fontId="32" fillId="0" borderId="0" xfId="852" applyFont="1" applyAlignment="1" applyProtection="1">
      <alignment horizontal="center" vertical="center" wrapText="1"/>
      <protection locked="0"/>
    </xf>
    <xf numFmtId="0" fontId="32" fillId="0" borderId="0" xfId="852" applyFont="1" applyAlignment="1" applyProtection="1">
      <alignment horizontal="center" vertical="center"/>
      <protection locked="0"/>
    </xf>
    <xf numFmtId="0" fontId="25" fillId="46" borderId="10" xfId="857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57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857" applyFont="1" applyFill="1" applyBorder="1" applyAlignment="1" applyProtection="1">
      <alignment horizontal="center" vertical="center" wrapText="1"/>
      <protection locked="0"/>
    </xf>
    <xf numFmtId="0" fontId="31" fillId="46" borderId="10" xfId="847" applyFont="1" applyFill="1" applyBorder="1" applyAlignment="1" applyProtection="1">
      <alignment horizontal="center" vertical="center"/>
      <protection locked="0"/>
    </xf>
    <xf numFmtId="188" fontId="25" fillId="46" borderId="10" xfId="857" applyNumberFormat="1" applyFont="1" applyFill="1" applyBorder="1" applyAlignment="1" applyProtection="1">
      <alignment horizontal="center" vertical="center" wrapText="1"/>
      <protection locked="0"/>
    </xf>
    <xf numFmtId="190" fontId="27" fillId="0" borderId="23" xfId="844" applyNumberFormat="1" applyFont="1" applyBorder="1" applyAlignment="1" applyProtection="1">
      <alignment horizontal="center" vertical="center" wrapText="1"/>
      <protection locked="0"/>
    </xf>
    <xf numFmtId="190" fontId="27" fillId="0" borderId="15" xfId="844" applyNumberFormat="1" applyFont="1" applyBorder="1" applyAlignment="1" applyProtection="1">
      <alignment horizontal="center" vertical="center" wrapText="1"/>
      <protection locked="0"/>
    </xf>
    <xf numFmtId="190" fontId="27" fillId="0" borderId="17" xfId="844" applyNumberFormat="1" applyFont="1" applyBorder="1" applyAlignment="1" applyProtection="1">
      <alignment horizontal="center" vertical="center" wrapText="1"/>
      <protection locked="0"/>
    </xf>
    <xf numFmtId="0" fontId="41" fillId="46" borderId="10" xfId="857" applyFont="1" applyFill="1" applyBorder="1" applyAlignment="1" applyProtection="1">
      <alignment horizontal="center" vertical="center" textRotation="90" wrapText="1"/>
      <protection locked="0"/>
    </xf>
    <xf numFmtId="188" fontId="36" fillId="0" borderId="23" xfId="845" applyNumberFormat="1" applyFont="1" applyBorder="1" applyAlignment="1" applyProtection="1">
      <alignment horizontal="center" vertical="center" wrapText="1"/>
      <protection locked="0"/>
    </xf>
    <xf numFmtId="188" fontId="36" fillId="0" borderId="15" xfId="845" applyNumberFormat="1" applyFont="1" applyBorder="1" applyAlignment="1" applyProtection="1">
      <alignment horizontal="center" vertical="center" wrapText="1"/>
      <protection locked="0"/>
    </xf>
    <xf numFmtId="188" fontId="36" fillId="0" borderId="17" xfId="845" applyNumberFormat="1" applyFont="1" applyBorder="1" applyAlignment="1" applyProtection="1">
      <alignment horizontal="center" vertical="center" wrapText="1"/>
      <protection locked="0"/>
    </xf>
    <xf numFmtId="0" fontId="25" fillId="46" borderId="23" xfId="855" applyFont="1" applyFill="1" applyBorder="1" applyAlignment="1" applyProtection="1">
      <alignment horizontal="center" vertical="center" wrapText="1"/>
      <protection locked="0"/>
    </xf>
    <xf numFmtId="0" fontId="25" fillId="46" borderId="15" xfId="855" applyFont="1" applyFill="1" applyBorder="1" applyAlignment="1" applyProtection="1">
      <alignment horizontal="center" vertical="center" wrapText="1"/>
      <protection locked="0"/>
    </xf>
    <xf numFmtId="0" fontId="25" fillId="46" borderId="17" xfId="855" applyFont="1" applyFill="1" applyBorder="1" applyAlignment="1" applyProtection="1">
      <alignment horizontal="center" vertical="center" wrapText="1"/>
      <protection locked="0"/>
    </xf>
    <xf numFmtId="0" fontId="32" fillId="0" borderId="10" xfId="855" applyFont="1" applyBorder="1" applyAlignment="1" applyProtection="1">
      <alignment horizontal="center" vertical="center" wrapText="1"/>
      <protection locked="0"/>
    </xf>
    <xf numFmtId="0" fontId="32" fillId="0" borderId="10" xfId="855" applyFont="1" applyBorder="1" applyAlignment="1" applyProtection="1">
      <alignment horizontal="center" vertical="center"/>
      <protection locked="0"/>
    </xf>
    <xf numFmtId="0" fontId="33" fillId="0" borderId="0" xfId="863" applyFont="1" applyFill="1" applyAlignment="1">
      <alignment horizontal="center" vertical="center" wrapText="1"/>
      <protection/>
    </xf>
  </cellXfs>
  <cellStyles count="89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3" xfId="112"/>
    <cellStyle name="Денежный 10 2 3 2" xfId="113"/>
    <cellStyle name="Денежный 10 2 3 2 2" xfId="114"/>
    <cellStyle name="Денежный 10 2 3 3" xfId="115"/>
    <cellStyle name="Денежный 10 2 3 3 2" xfId="116"/>
    <cellStyle name="Денежный 10 2 4" xfId="117"/>
    <cellStyle name="Денежный 10 2 4 2" xfId="118"/>
    <cellStyle name="Денежный 10 2 4 3" xfId="119"/>
    <cellStyle name="Денежный 10 2 4 4" xfId="120"/>
    <cellStyle name="Денежный 10 2 5" xfId="121"/>
    <cellStyle name="Денежный 10 2 6" xfId="122"/>
    <cellStyle name="Денежный 10 2 7" xfId="123"/>
    <cellStyle name="Денежный 10 3" xfId="124"/>
    <cellStyle name="Денежный 10 3 2" xfId="125"/>
    <cellStyle name="Денежный 10 3 3" xfId="126"/>
    <cellStyle name="Денежный 10 4" xfId="127"/>
    <cellStyle name="Денежный 10 4 2" xfId="128"/>
    <cellStyle name="Денежный 10 4 3" xfId="129"/>
    <cellStyle name="Денежный 11" xfId="130"/>
    <cellStyle name="Денежный 11 10" xfId="131"/>
    <cellStyle name="Денежный 11 11" xfId="132"/>
    <cellStyle name="Денежный 11 11 2" xfId="133"/>
    <cellStyle name="Денежный 11 11 3" xfId="134"/>
    <cellStyle name="Денежный 11 12" xfId="135"/>
    <cellStyle name="Денежный 11 13" xfId="136"/>
    <cellStyle name="Денежный 11 14" xfId="137"/>
    <cellStyle name="Денежный 11 2" xfId="138"/>
    <cellStyle name="Денежный 11 2 2" xfId="139"/>
    <cellStyle name="Денежный 11 2 2 2" xfId="140"/>
    <cellStyle name="Денежный 11 2 2 3" xfId="141"/>
    <cellStyle name="Денежный 11 2 3" xfId="142"/>
    <cellStyle name="Денежный 11 3" xfId="143"/>
    <cellStyle name="Денежный 11 4" xfId="144"/>
    <cellStyle name="Денежный 11 5" xfId="145"/>
    <cellStyle name="Денежный 11 6" xfId="146"/>
    <cellStyle name="Денежный 11 7" xfId="147"/>
    <cellStyle name="Денежный 11 8" xfId="148"/>
    <cellStyle name="Денежный 11 9" xfId="149"/>
    <cellStyle name="Денежный 11 9 12" xfId="150"/>
    <cellStyle name="Денежный 11 9 2" xfId="151"/>
    <cellStyle name="Денежный 11 9 3" xfId="152"/>
    <cellStyle name="Денежный 11 9 4" xfId="153"/>
    <cellStyle name="Денежный 11 9 5" xfId="154"/>
    <cellStyle name="Денежный 11 9 6" xfId="155"/>
    <cellStyle name="Денежный 11 9 7" xfId="156"/>
    <cellStyle name="Денежный 12" xfId="157"/>
    <cellStyle name="Денежный 12 10" xfId="158"/>
    <cellStyle name="Денежный 12 11" xfId="159"/>
    <cellStyle name="Денежный 12 12" xfId="160"/>
    <cellStyle name="Денежный 12 12 10" xfId="161"/>
    <cellStyle name="Денежный 12 12 2" xfId="162"/>
    <cellStyle name="Денежный 12 12 2 2" xfId="163"/>
    <cellStyle name="Денежный 12 12 2 3" xfId="164"/>
    <cellStyle name="Денежный 12 12 2 4" xfId="165"/>
    <cellStyle name="Денежный 12 12 3" xfId="166"/>
    <cellStyle name="Денежный 12 12 3 2" xfId="167"/>
    <cellStyle name="Денежный 12 12 4" xfId="168"/>
    <cellStyle name="Денежный 12 12 5" xfId="169"/>
    <cellStyle name="Денежный 12 12 6" xfId="170"/>
    <cellStyle name="Денежный 12 12 7" xfId="171"/>
    <cellStyle name="Денежный 12 12 8" xfId="172"/>
    <cellStyle name="Денежный 12 12 9" xfId="173"/>
    <cellStyle name="Денежный 12 12_Мастер" xfId="174"/>
    <cellStyle name="Денежный 12 13" xfId="175"/>
    <cellStyle name="Денежный 12 14" xfId="176"/>
    <cellStyle name="Денежный 12 15" xfId="177"/>
    <cellStyle name="Денежный 12 16" xfId="178"/>
    <cellStyle name="Денежный 12 17" xfId="179"/>
    <cellStyle name="Денежный 12 18" xfId="180"/>
    <cellStyle name="Денежный 12 19" xfId="181"/>
    <cellStyle name="Денежный 12 2" xfId="182"/>
    <cellStyle name="Денежный 12 2 2" xfId="183"/>
    <cellStyle name="Денежный 12 2 3" xfId="184"/>
    <cellStyle name="Денежный 12 20" xfId="185"/>
    <cellStyle name="Денежный 12 21" xfId="186"/>
    <cellStyle name="Денежный 12 3" xfId="187"/>
    <cellStyle name="Денежный 12 3 2" xfId="188"/>
    <cellStyle name="Денежный 12 4" xfId="189"/>
    <cellStyle name="Денежный 12 5" xfId="190"/>
    <cellStyle name="Денежный 12 6" xfId="191"/>
    <cellStyle name="Денежный 12 7" xfId="192"/>
    <cellStyle name="Денежный 12 8" xfId="193"/>
    <cellStyle name="Денежный 12 9" xfId="194"/>
    <cellStyle name="Денежный 13 10" xfId="195"/>
    <cellStyle name="Денежный 13 2" xfId="196"/>
    <cellStyle name="Денежный 13 3" xfId="197"/>
    <cellStyle name="Денежный 13 4" xfId="198"/>
    <cellStyle name="Денежный 13 5" xfId="199"/>
    <cellStyle name="Денежный 13 6" xfId="200"/>
    <cellStyle name="Денежный 13 7" xfId="201"/>
    <cellStyle name="Денежный 13 8" xfId="202"/>
    <cellStyle name="Денежный 13 9" xfId="203"/>
    <cellStyle name="Денежный 14 2" xfId="204"/>
    <cellStyle name="Денежный 14 3" xfId="205"/>
    <cellStyle name="Денежный 14 4" xfId="206"/>
    <cellStyle name="Денежный 14 5" xfId="207"/>
    <cellStyle name="Денежный 14 6" xfId="208"/>
    <cellStyle name="Денежный 14 7" xfId="209"/>
    <cellStyle name="Денежный 14 8" xfId="210"/>
    <cellStyle name="Денежный 14 9" xfId="211"/>
    <cellStyle name="Денежный 16" xfId="212"/>
    <cellStyle name="Денежный 18" xfId="213"/>
    <cellStyle name="Денежный 2" xfId="214"/>
    <cellStyle name="Денежный 2 10" xfId="215"/>
    <cellStyle name="Денежный 2 10 2" xfId="216"/>
    <cellStyle name="Денежный 2 10 2 10" xfId="217"/>
    <cellStyle name="Денежный 2 10 2 11" xfId="218"/>
    <cellStyle name="Денежный 2 10 2 12" xfId="219"/>
    <cellStyle name="Денежный 2 10 2 13" xfId="220"/>
    <cellStyle name="Денежный 2 10 2 14" xfId="221"/>
    <cellStyle name="Денежный 2 10 2 2" xfId="222"/>
    <cellStyle name="Денежный 2 10 2 2 2" xfId="223"/>
    <cellStyle name="Денежный 2 10 2 3" xfId="224"/>
    <cellStyle name="Денежный 2 10 2 4" xfId="225"/>
    <cellStyle name="Денежный 2 10 2 5" xfId="226"/>
    <cellStyle name="Денежный 2 10 2 6" xfId="227"/>
    <cellStyle name="Денежный 2 10 2 7" xfId="228"/>
    <cellStyle name="Денежный 2 10 2 8" xfId="229"/>
    <cellStyle name="Денежный 2 10 2 9" xfId="230"/>
    <cellStyle name="Денежный 2 10 3" xfId="231"/>
    <cellStyle name="Денежный 2 11" xfId="232"/>
    <cellStyle name="Денежный 2 11 2" xfId="233"/>
    <cellStyle name="Денежный 2 11 2 2" xfId="234"/>
    <cellStyle name="Денежный 2 11 2 3" xfId="235"/>
    <cellStyle name="Денежный 2 11 3" xfId="236"/>
    <cellStyle name="Денежный 2 12" xfId="237"/>
    <cellStyle name="Денежный 2 13" xfId="238"/>
    <cellStyle name="Денежный 2 13 2" xfId="239"/>
    <cellStyle name="Денежный 2 13 3" xfId="240"/>
    <cellStyle name="Денежный 2 14" xfId="241"/>
    <cellStyle name="Денежный 2 15" xfId="242"/>
    <cellStyle name="Денежный 2 16" xfId="243"/>
    <cellStyle name="Денежный 2 17" xfId="244"/>
    <cellStyle name="Денежный 2 18" xfId="245"/>
    <cellStyle name="Денежный 2 19" xfId="246"/>
    <cellStyle name="Денежный 2 2" xfId="247"/>
    <cellStyle name="Денежный 2 2 10" xfId="248"/>
    <cellStyle name="Денежный 2 2 11" xfId="249"/>
    <cellStyle name="Денежный 2 2 12" xfId="250"/>
    <cellStyle name="Денежный 2 2 2" xfId="251"/>
    <cellStyle name="Денежный 2 2 2 10" xfId="252"/>
    <cellStyle name="Денежный 2 2 2 11" xfId="253"/>
    <cellStyle name="Денежный 2 2 2 2" xfId="254"/>
    <cellStyle name="Денежный 2 2 2 3" xfId="255"/>
    <cellStyle name="Денежный 2 2 2 4" xfId="256"/>
    <cellStyle name="Денежный 2 2 2 4 2" xfId="257"/>
    <cellStyle name="Денежный 2 2 2 5" xfId="258"/>
    <cellStyle name="Денежный 2 2 2 6" xfId="259"/>
    <cellStyle name="Денежный 2 2 2 7" xfId="260"/>
    <cellStyle name="Денежный 2 2 2 8" xfId="261"/>
    <cellStyle name="Денежный 2 2 2 9" xfId="262"/>
    <cellStyle name="Денежный 2 2 3" xfId="263"/>
    <cellStyle name="Денежный 2 2 4" xfId="264"/>
    <cellStyle name="Денежный 2 2 5" xfId="265"/>
    <cellStyle name="Денежный 2 2 5 2" xfId="266"/>
    <cellStyle name="Денежный 2 2 6" xfId="267"/>
    <cellStyle name="Денежный 2 2 7" xfId="268"/>
    <cellStyle name="Денежный 2 2 8" xfId="269"/>
    <cellStyle name="Денежный 2 2 9" xfId="270"/>
    <cellStyle name="Денежный 2 20" xfId="271"/>
    <cellStyle name="Денежный 2 21" xfId="272"/>
    <cellStyle name="Денежный 2 22" xfId="273"/>
    <cellStyle name="Денежный 2 23" xfId="274"/>
    <cellStyle name="Денежный 2 24" xfId="275"/>
    <cellStyle name="Денежный 2 24 2" xfId="276"/>
    <cellStyle name="Денежный 2 25" xfId="277"/>
    <cellStyle name="Денежный 2 26" xfId="278"/>
    <cellStyle name="Денежный 2 27" xfId="279"/>
    <cellStyle name="Денежный 2 28" xfId="280"/>
    <cellStyle name="Денежный 2 29" xfId="281"/>
    <cellStyle name="Денежный 2 3" xfId="282"/>
    <cellStyle name="Денежный 2 3 2" xfId="283"/>
    <cellStyle name="Денежный 2 3 2 2" xfId="284"/>
    <cellStyle name="Денежный 2 3 2 3" xfId="285"/>
    <cellStyle name="Денежный 2 3 2 4" xfId="286"/>
    <cellStyle name="Денежный 2 3 3" xfId="287"/>
    <cellStyle name="Денежный 2 3 4" xfId="288"/>
    <cellStyle name="Денежный 2 3 5" xfId="289"/>
    <cellStyle name="Денежный 2 3 6" xfId="290"/>
    <cellStyle name="Денежный 2 3 7" xfId="291"/>
    <cellStyle name="Денежный 2 3 8" xfId="292"/>
    <cellStyle name="Денежный 2 3 9" xfId="293"/>
    <cellStyle name="Денежный 2 3 9 2" xfId="294"/>
    <cellStyle name="Денежный 2 3 9 2 2" xfId="295"/>
    <cellStyle name="Денежный 2 3 9 2 3" xfId="296"/>
    <cellStyle name="Денежный 2 3 9 2 4" xfId="297"/>
    <cellStyle name="Денежный 2 3 9 3" xfId="298"/>
    <cellStyle name="Денежный 2 3 9 4" xfId="299"/>
    <cellStyle name="Денежный 2 3 9 5" xfId="300"/>
    <cellStyle name="Денежный 2 3 9 6" xfId="301"/>
    <cellStyle name="Денежный 2 3 9 7" xfId="302"/>
    <cellStyle name="Денежный 2 3 9 8" xfId="303"/>
    <cellStyle name="Денежный 2 30" xfId="304"/>
    <cellStyle name="Денежный 2 31" xfId="305"/>
    <cellStyle name="Денежный 2 32" xfId="306"/>
    <cellStyle name="Денежный 2 33" xfId="307"/>
    <cellStyle name="Денежный 2 34" xfId="308"/>
    <cellStyle name="Денежный 2 35" xfId="309"/>
    <cellStyle name="Денежный 2 36" xfId="310"/>
    <cellStyle name="Денежный 2 36 2" xfId="311"/>
    <cellStyle name="Денежный 2 37" xfId="312"/>
    <cellStyle name="Денежный 2 38" xfId="313"/>
    <cellStyle name="Денежный 2 39" xfId="314"/>
    <cellStyle name="Денежный 2 4" xfId="315"/>
    <cellStyle name="Денежный 2 4 2" xfId="316"/>
    <cellStyle name="Денежный 2 4 3" xfId="317"/>
    <cellStyle name="Денежный 2 4 4" xfId="318"/>
    <cellStyle name="Денежный 2 4 5" xfId="319"/>
    <cellStyle name="Денежный 2 4 6" xfId="320"/>
    <cellStyle name="Денежный 2 4 7" xfId="321"/>
    <cellStyle name="Денежный 2 4 8" xfId="322"/>
    <cellStyle name="Денежный 2 4 9" xfId="323"/>
    <cellStyle name="Денежный 2 40" xfId="324"/>
    <cellStyle name="Денежный 2 41" xfId="325"/>
    <cellStyle name="Денежный 2 42" xfId="326"/>
    <cellStyle name="Денежный 2 43" xfId="327"/>
    <cellStyle name="Денежный 2 45" xfId="328"/>
    <cellStyle name="Денежный 2 46" xfId="329"/>
    <cellStyle name="Денежный 2 47" xfId="330"/>
    <cellStyle name="Денежный 2 5" xfId="331"/>
    <cellStyle name="Денежный 2 5 2" xfId="332"/>
    <cellStyle name="Денежный 2 5 2 2" xfId="333"/>
    <cellStyle name="Денежный 2 5 2 3" xfId="334"/>
    <cellStyle name="Денежный 2 5 2 4" xfId="335"/>
    <cellStyle name="Денежный 2 5 3" xfId="336"/>
    <cellStyle name="Денежный 2 5 3 2" xfId="337"/>
    <cellStyle name="Денежный 2 5 3 3" xfId="338"/>
    <cellStyle name="Денежный 2 5 3 4" xfId="339"/>
    <cellStyle name="Денежный 2 5 4" xfId="340"/>
    <cellStyle name="Денежный 2 5 4 2" xfId="341"/>
    <cellStyle name="Денежный 2 5 4 3" xfId="342"/>
    <cellStyle name="Денежный 2 5 4 4" xfId="343"/>
    <cellStyle name="Денежный 2 5 5" xfId="344"/>
    <cellStyle name="Денежный 2 5 6" xfId="345"/>
    <cellStyle name="Денежный 2 5 7" xfId="346"/>
    <cellStyle name="Денежный 2 5 8" xfId="347"/>
    <cellStyle name="Денежный 2 51" xfId="348"/>
    <cellStyle name="Денежный 2 6" xfId="349"/>
    <cellStyle name="Денежный 2 7" xfId="350"/>
    <cellStyle name="Денежный 2 8" xfId="351"/>
    <cellStyle name="Денежный 2 9" xfId="352"/>
    <cellStyle name="Денежный 20" xfId="353"/>
    <cellStyle name="Денежный 24" xfId="354"/>
    <cellStyle name="Денежный 24 12" xfId="355"/>
    <cellStyle name="Денежный 24 2" xfId="356"/>
    <cellStyle name="Денежный 24 2 2" xfId="357"/>
    <cellStyle name="Денежный 24 3" xfId="358"/>
    <cellStyle name="Денежный 24 3 2" xfId="359"/>
    <cellStyle name="Денежный 24 3 3" xfId="360"/>
    <cellStyle name="Денежный 24 3 4" xfId="361"/>
    <cellStyle name="Денежный 24 4" xfId="362"/>
    <cellStyle name="Денежный 24 5" xfId="363"/>
    <cellStyle name="Денежный 24 6" xfId="364"/>
    <cellStyle name="Денежный 24 7" xfId="365"/>
    <cellStyle name="Денежный 24 8" xfId="366"/>
    <cellStyle name="Денежный 26" xfId="367"/>
    <cellStyle name="Денежный 3" xfId="368"/>
    <cellStyle name="Денежный 3 10" xfId="369"/>
    <cellStyle name="Денежный 3 11" xfId="370"/>
    <cellStyle name="Денежный 3 12" xfId="371"/>
    <cellStyle name="Денежный 3 13" xfId="372"/>
    <cellStyle name="Денежный 3 14" xfId="373"/>
    <cellStyle name="Денежный 3 15" xfId="374"/>
    <cellStyle name="Денежный 3 2" xfId="375"/>
    <cellStyle name="Денежный 3 2 2" xfId="376"/>
    <cellStyle name="Денежный 3 2 2 2" xfId="377"/>
    <cellStyle name="Денежный 3 2 3" xfId="378"/>
    <cellStyle name="Денежный 3 3" xfId="379"/>
    <cellStyle name="Денежный 3 3 2" xfId="380"/>
    <cellStyle name="Денежный 3 3 3" xfId="381"/>
    <cellStyle name="Денежный 3 4" xfId="382"/>
    <cellStyle name="Денежный 3 4 2" xfId="383"/>
    <cellStyle name="Денежный 3 4 3" xfId="384"/>
    <cellStyle name="Денежный 3 5" xfId="385"/>
    <cellStyle name="Денежный 3 5 2" xfId="386"/>
    <cellStyle name="Денежный 3 5 3" xfId="387"/>
    <cellStyle name="Денежный 3 6" xfId="388"/>
    <cellStyle name="Денежный 3 6 2" xfId="389"/>
    <cellStyle name="Денежный 3 7" xfId="390"/>
    <cellStyle name="Денежный 3 8" xfId="391"/>
    <cellStyle name="Денежный 3 8 2" xfId="392"/>
    <cellStyle name="Денежный 3 8 3" xfId="393"/>
    <cellStyle name="Денежный 3 8 4" xfId="394"/>
    <cellStyle name="Денежный 3 9" xfId="395"/>
    <cellStyle name="Денежный 4" xfId="396"/>
    <cellStyle name="Денежный 4 10" xfId="397"/>
    <cellStyle name="Денежный 4 11" xfId="398"/>
    <cellStyle name="Денежный 4 12" xfId="399"/>
    <cellStyle name="Денежный 4 13" xfId="400"/>
    <cellStyle name="Денежный 4 13 2" xfId="401"/>
    <cellStyle name="Денежный 4 14" xfId="402"/>
    <cellStyle name="Денежный 4 14 2" xfId="403"/>
    <cellStyle name="Денежный 4 14 3" xfId="404"/>
    <cellStyle name="Денежный 4 14 4" xfId="405"/>
    <cellStyle name="Денежный 4 14 5" xfId="406"/>
    <cellStyle name="Денежный 4 14 6" xfId="407"/>
    <cellStyle name="Денежный 4 14 7" xfId="408"/>
    <cellStyle name="Денежный 4 2" xfId="409"/>
    <cellStyle name="Денежный 4 2 2" xfId="410"/>
    <cellStyle name="Денежный 4 2 3" xfId="411"/>
    <cellStyle name="Денежный 4 3" xfId="412"/>
    <cellStyle name="Денежный 4 3 2" xfId="413"/>
    <cellStyle name="Денежный 4 3 3" xfId="414"/>
    <cellStyle name="Денежный 4 3 3 2" xfId="415"/>
    <cellStyle name="Денежный 4 3 3 3" xfId="416"/>
    <cellStyle name="Денежный 4 3 3 4" xfId="417"/>
    <cellStyle name="Денежный 4 3 4" xfId="418"/>
    <cellStyle name="Денежный 4 3 5" xfId="419"/>
    <cellStyle name="Денежный 4 3 6" xfId="420"/>
    <cellStyle name="Денежный 4 3 7" xfId="421"/>
    <cellStyle name="Денежный 4 4" xfId="422"/>
    <cellStyle name="Денежный 4 4 2" xfId="423"/>
    <cellStyle name="Денежный 4 5" xfId="424"/>
    <cellStyle name="Денежный 4 5 2" xfId="425"/>
    <cellStyle name="Денежный 4 6" xfId="426"/>
    <cellStyle name="Денежный 4 7" xfId="427"/>
    <cellStyle name="Денежный 4 8" xfId="428"/>
    <cellStyle name="Денежный 4 9" xfId="429"/>
    <cellStyle name="Денежный 5" xfId="430"/>
    <cellStyle name="Денежный 5 2" xfId="431"/>
    <cellStyle name="Денежный 5 2 2" xfId="432"/>
    <cellStyle name="Денежный 5 2 3" xfId="433"/>
    <cellStyle name="Денежный 5 3" xfId="434"/>
    <cellStyle name="Денежный 5 3 2" xfId="435"/>
    <cellStyle name="Денежный 5 4" xfId="436"/>
    <cellStyle name="Денежный 5 5" xfId="437"/>
    <cellStyle name="Денежный 5 5 2" xfId="438"/>
    <cellStyle name="Денежный 6" xfId="439"/>
    <cellStyle name="Денежный 6 10" xfId="440"/>
    <cellStyle name="Денежный 6 11" xfId="441"/>
    <cellStyle name="Денежный 6 2" xfId="442"/>
    <cellStyle name="Денежный 6 2 2" xfId="443"/>
    <cellStyle name="Денежный 6 2 3" xfId="444"/>
    <cellStyle name="Денежный 6 3" xfId="445"/>
    <cellStyle name="Денежный 6 4" xfId="446"/>
    <cellStyle name="Денежный 6 5" xfId="447"/>
    <cellStyle name="Денежный 6 5 2" xfId="448"/>
    <cellStyle name="Денежный 6 6" xfId="449"/>
    <cellStyle name="Денежный 6 7" xfId="450"/>
    <cellStyle name="Денежный 6 7 2" xfId="451"/>
    <cellStyle name="Денежный 6 7 3" xfId="452"/>
    <cellStyle name="Денежный 6 7 4" xfId="453"/>
    <cellStyle name="Денежный 6 7 5" xfId="454"/>
    <cellStyle name="Денежный 6 7 6" xfId="455"/>
    <cellStyle name="Денежный 6 8" xfId="456"/>
    <cellStyle name="Денежный 6 8 2" xfId="457"/>
    <cellStyle name="Денежный 6 8 3" xfId="458"/>
    <cellStyle name="Денежный 6 8 4" xfId="459"/>
    <cellStyle name="Денежный 6 9" xfId="460"/>
    <cellStyle name="Денежный 7 2" xfId="461"/>
    <cellStyle name="Денежный 7 2 2" xfId="462"/>
    <cellStyle name="Денежный 7 2 3" xfId="463"/>
    <cellStyle name="Денежный 7 3" xfId="464"/>
    <cellStyle name="Денежный 7 4" xfId="465"/>
    <cellStyle name="Денежный 7 5" xfId="466"/>
    <cellStyle name="Денежный 7 5 2" xfId="467"/>
    <cellStyle name="Денежный 7 6" xfId="468"/>
    <cellStyle name="Денежный 8 2" xfId="469"/>
    <cellStyle name="Денежный 8 2 2" xfId="470"/>
    <cellStyle name="Денежный 8 2 3" xfId="471"/>
    <cellStyle name="Денежный 8 3" xfId="472"/>
    <cellStyle name="Денежный 8 3 2" xfId="473"/>
    <cellStyle name="Денежный 8 4" xfId="474"/>
    <cellStyle name="Денежный 8 5" xfId="475"/>
    <cellStyle name="Денежный 8 5 2" xfId="476"/>
    <cellStyle name="Денежный 8 6" xfId="477"/>
    <cellStyle name="Денежный 9 2" xfId="478"/>
    <cellStyle name="Денежный 9 2 2" xfId="479"/>
    <cellStyle name="Денежный 9 2 3" xfId="480"/>
    <cellStyle name="Денежный 9 2 4" xfId="481"/>
    <cellStyle name="Денежный 9 3" xfId="482"/>
    <cellStyle name="Денежный_База 2" xfId="483"/>
    <cellStyle name="Заголовок 1" xfId="484"/>
    <cellStyle name="Заголовок 1 2" xfId="485"/>
    <cellStyle name="Заголовок 1 3" xfId="486"/>
    <cellStyle name="Заголовок 2" xfId="487"/>
    <cellStyle name="Заголовок 2 2" xfId="488"/>
    <cellStyle name="Заголовок 2 3" xfId="489"/>
    <cellStyle name="Заголовок 3" xfId="490"/>
    <cellStyle name="Заголовок 3 2" xfId="491"/>
    <cellStyle name="Заголовок 3 3" xfId="492"/>
    <cellStyle name="Заголовок 4" xfId="493"/>
    <cellStyle name="Заголовок 4 2" xfId="494"/>
    <cellStyle name="Заголовок 4 3" xfId="495"/>
    <cellStyle name="Итог" xfId="496"/>
    <cellStyle name="Итог 2" xfId="497"/>
    <cellStyle name="Итог 3" xfId="498"/>
    <cellStyle name="Контрольная ячейка" xfId="499"/>
    <cellStyle name="Контрольная ячейка 2" xfId="500"/>
    <cellStyle name="Контрольная ячейка 3" xfId="501"/>
    <cellStyle name="Контрольная ячейка 4" xfId="502"/>
    <cellStyle name="Название" xfId="503"/>
    <cellStyle name="Название 2" xfId="504"/>
    <cellStyle name="Название 3" xfId="505"/>
    <cellStyle name="Нейтральный" xfId="506"/>
    <cellStyle name="Нейтральный 2" xfId="507"/>
    <cellStyle name="Нейтральный 3" xfId="508"/>
    <cellStyle name="Нейтральный 4" xfId="509"/>
    <cellStyle name="Обычный 10" xfId="510"/>
    <cellStyle name="Обычный 10 2" xfId="511"/>
    <cellStyle name="Обычный 10 3" xfId="512"/>
    <cellStyle name="Обычный 11 10" xfId="513"/>
    <cellStyle name="Обычный 11 11" xfId="514"/>
    <cellStyle name="Обычный 11 12" xfId="515"/>
    <cellStyle name="Обычный 11 12 2" xfId="516"/>
    <cellStyle name="Обычный 11 2" xfId="517"/>
    <cellStyle name="Обычный 11 3" xfId="518"/>
    <cellStyle name="Обычный 11 4" xfId="519"/>
    <cellStyle name="Обычный 11 5" xfId="520"/>
    <cellStyle name="Обычный 11 6" xfId="521"/>
    <cellStyle name="Обычный 11 7" xfId="522"/>
    <cellStyle name="Обычный 11 8" xfId="523"/>
    <cellStyle name="Обычный 11 9" xfId="524"/>
    <cellStyle name="Обычный 12" xfId="525"/>
    <cellStyle name="Обычный 13 2" xfId="526"/>
    <cellStyle name="Обычный 14" xfId="527"/>
    <cellStyle name="Обычный 14 2" xfId="528"/>
    <cellStyle name="Обычный 14 3" xfId="529"/>
    <cellStyle name="Обычный 14 4" xfId="530"/>
    <cellStyle name="Обычный 14 5" xfId="531"/>
    <cellStyle name="Обычный 14 6" xfId="532"/>
    <cellStyle name="Обычный 15" xfId="533"/>
    <cellStyle name="Обычный 15 2" xfId="534"/>
    <cellStyle name="Обычный 16" xfId="535"/>
    <cellStyle name="Обычный 17" xfId="536"/>
    <cellStyle name="Обычный 17 2" xfId="537"/>
    <cellStyle name="Обычный 17 3" xfId="538"/>
    <cellStyle name="Обычный 17 4" xfId="539"/>
    <cellStyle name="Обычный 17 5" xfId="540"/>
    <cellStyle name="Обычный 17 6" xfId="541"/>
    <cellStyle name="Обычный 17 7" xfId="542"/>
    <cellStyle name="Обычный 18" xfId="543"/>
    <cellStyle name="Обычный 18 2" xfId="544"/>
    <cellStyle name="Обычный 18 3" xfId="545"/>
    <cellStyle name="Обычный 19" xfId="546"/>
    <cellStyle name="Обычный 2" xfId="547"/>
    <cellStyle name="Обычный 2 10" xfId="548"/>
    <cellStyle name="Обычный 2 10 2" xfId="549"/>
    <cellStyle name="Обычный 2 11" xfId="550"/>
    <cellStyle name="Обычный 2 12" xfId="551"/>
    <cellStyle name="Обычный 2 13" xfId="552"/>
    <cellStyle name="Обычный 2 14" xfId="553"/>
    <cellStyle name="Обычный 2 14 10" xfId="554"/>
    <cellStyle name="Обычный 2 14 10 2" xfId="555"/>
    <cellStyle name="Обычный 2 14 11" xfId="556"/>
    <cellStyle name="Обычный 2 14 12" xfId="557"/>
    <cellStyle name="Обычный 2 14 2" xfId="558"/>
    <cellStyle name="Обычный 2 14 2 2" xfId="559"/>
    <cellStyle name="Обычный 2 14 3" xfId="560"/>
    <cellStyle name="Обычный 2 14 4" xfId="561"/>
    <cellStyle name="Обычный 2 14 5" xfId="562"/>
    <cellStyle name="Обычный 2 14 6" xfId="563"/>
    <cellStyle name="Обычный 2 14 7" xfId="564"/>
    <cellStyle name="Обычный 2 14 8" xfId="565"/>
    <cellStyle name="Обычный 2 14 9" xfId="566"/>
    <cellStyle name="Обычный 2 15" xfId="567"/>
    <cellStyle name="Обычный 2 16" xfId="568"/>
    <cellStyle name="Обычный 2 17" xfId="569"/>
    <cellStyle name="Обычный 2 18" xfId="570"/>
    <cellStyle name="Обычный 2 19" xfId="571"/>
    <cellStyle name="Обычный 2 2" xfId="572"/>
    <cellStyle name="Обычный 2 2 10" xfId="573"/>
    <cellStyle name="Обычный 2 2 10 2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2" xfId="582"/>
    <cellStyle name="Обычный 2 2 2 2" xfId="583"/>
    <cellStyle name="Обычный 2 2 2 2 2" xfId="584"/>
    <cellStyle name="Обычный 2 2 2 2 3" xfId="585"/>
    <cellStyle name="Обычный 2 2 2 2 4" xfId="586"/>
    <cellStyle name="Обычный 2 2 2 2 5" xfId="587"/>
    <cellStyle name="Обычный 2 2 2 3" xfId="588"/>
    <cellStyle name="Обычный 2 2 2 3 2" xfId="589"/>
    <cellStyle name="Обычный 2 2 2 4" xfId="590"/>
    <cellStyle name="Обычный 2 2 2 4 2" xfId="591"/>
    <cellStyle name="Обычный 2 2 2 4 3" xfId="592"/>
    <cellStyle name="Обычный 2 2 2 4 4" xfId="593"/>
    <cellStyle name="Обычный 2 2 2 5" xfId="594"/>
    <cellStyle name="Обычный 2 2 2 5 2" xfId="595"/>
    <cellStyle name="Обычный 2 2 2 5 3" xfId="596"/>
    <cellStyle name="Обычный 2 2 2 5 4" xfId="597"/>
    <cellStyle name="Обычный 2 2 2 6" xfId="598"/>
    <cellStyle name="Обычный 2 2 2 7" xfId="599"/>
    <cellStyle name="Обычный 2 2 2 8" xfId="600"/>
    <cellStyle name="Обычный 2 2 2 9" xfId="601"/>
    <cellStyle name="Обычный 2 2 3" xfId="602"/>
    <cellStyle name="Обычный 2 2 3 2" xfId="603"/>
    <cellStyle name="Обычный 2 2 3 2 2" xfId="604"/>
    <cellStyle name="Обычный 2 2 3 2 3" xfId="605"/>
    <cellStyle name="Обычный 2 2 3 3" xfId="606"/>
    <cellStyle name="Обычный 2 2 3 4" xfId="607"/>
    <cellStyle name="Обычный 2 2 3 5" xfId="608"/>
    <cellStyle name="Обычный 2 2 3 6" xfId="609"/>
    <cellStyle name="Обычный 2 2 3 7" xfId="610"/>
    <cellStyle name="Обычный 2 2 3 8" xfId="611"/>
    <cellStyle name="Обычный 2 2 4" xfId="612"/>
    <cellStyle name="Обычный 2 2 4 2" xfId="613"/>
    <cellStyle name="Обычный 2 2 4 3" xfId="614"/>
    <cellStyle name="Обычный 2 2 4 4" xfId="615"/>
    <cellStyle name="Обычный 2 2 5" xfId="616"/>
    <cellStyle name="Обычный 2 2 5 2" xfId="617"/>
    <cellStyle name="Обычный 2 2 5 3" xfId="618"/>
    <cellStyle name="Обычный 2 2 5 4" xfId="619"/>
    <cellStyle name="Обычный 2 2 6" xfId="620"/>
    <cellStyle name="Обычный 2 2 7" xfId="621"/>
    <cellStyle name="Обычный 2 2 8" xfId="622"/>
    <cellStyle name="Обычный 2 2 9" xfId="623"/>
    <cellStyle name="Обычный 2 2_База1 (version 1)" xfId="624"/>
    <cellStyle name="Обычный 2 20" xfId="625"/>
    <cellStyle name="Обычный 2 21" xfId="626"/>
    <cellStyle name="Обычный 2 22" xfId="627"/>
    <cellStyle name="Обычный 2 23" xfId="628"/>
    <cellStyle name="Обычный 2 24" xfId="629"/>
    <cellStyle name="Обычный 2 24 2" xfId="630"/>
    <cellStyle name="Обычный 2 24 3" xfId="631"/>
    <cellStyle name="Обычный 2 24 4" xfId="632"/>
    <cellStyle name="Обычный 2 24 5" xfId="633"/>
    <cellStyle name="Обычный 2 25" xfId="634"/>
    <cellStyle name="Обычный 2 26" xfId="635"/>
    <cellStyle name="Обычный 2 27" xfId="636"/>
    <cellStyle name="Обычный 2 28" xfId="637"/>
    <cellStyle name="Обычный 2 29" xfId="638"/>
    <cellStyle name="Обычный 2 3" xfId="639"/>
    <cellStyle name="Обычный 2 3 2" xfId="640"/>
    <cellStyle name="Обычный 2 3 2 2" xfId="641"/>
    <cellStyle name="Обычный 2 3 2 3" xfId="642"/>
    <cellStyle name="Обычный 2 3 3" xfId="643"/>
    <cellStyle name="Обычный 2 3 4" xfId="644"/>
    <cellStyle name="Обычный 2 3 5" xfId="645"/>
    <cellStyle name="Обычный 2 3 6" xfId="646"/>
    <cellStyle name="Обычный 2 3 7" xfId="647"/>
    <cellStyle name="Обычный 2 3 8" xfId="648"/>
    <cellStyle name="Обычный 2 3 9" xfId="649"/>
    <cellStyle name="Обычный 2 30" xfId="650"/>
    <cellStyle name="Обычный 2 31" xfId="651"/>
    <cellStyle name="Обычный 2 32" xfId="652"/>
    <cellStyle name="Обычный 2 33" xfId="653"/>
    <cellStyle name="Обычный 2 33 2" xfId="654"/>
    <cellStyle name="Обычный 2 34" xfId="655"/>
    <cellStyle name="Обычный 2 35" xfId="656"/>
    <cellStyle name="Обычный 2 36" xfId="657"/>
    <cellStyle name="Обычный 2 37" xfId="658"/>
    <cellStyle name="Обычный 2 38" xfId="659"/>
    <cellStyle name="Обычный 2 39" xfId="660"/>
    <cellStyle name="Обычный 2 4" xfId="661"/>
    <cellStyle name="Обычный 2 4 10" xfId="662"/>
    <cellStyle name="Обычный 2 4 2" xfId="663"/>
    <cellStyle name="Обычный 2 4 2 2" xfId="664"/>
    <cellStyle name="Обычный 2 4 2 3" xfId="665"/>
    <cellStyle name="Обычный 2 4 3" xfId="666"/>
    <cellStyle name="Обычный 2 4 4" xfId="667"/>
    <cellStyle name="Обычный 2 4 5" xfId="668"/>
    <cellStyle name="Обычный 2 4 6" xfId="669"/>
    <cellStyle name="Обычный 2 4 7" xfId="670"/>
    <cellStyle name="Обычный 2 4 8" xfId="671"/>
    <cellStyle name="Обычный 2 4 9" xfId="672"/>
    <cellStyle name="Обычный 2 40" xfId="673"/>
    <cellStyle name="Обычный 2 47" xfId="674"/>
    <cellStyle name="Обычный 2 5" xfId="675"/>
    <cellStyle name="Обычный 2 5 2" xfId="676"/>
    <cellStyle name="Обычный 2 5 2 2" xfId="677"/>
    <cellStyle name="Обычный 2 5 3" xfId="678"/>
    <cellStyle name="Обычный 2 5 3 2" xfId="679"/>
    <cellStyle name="Обычный 2 5 3 3" xfId="680"/>
    <cellStyle name="Обычный 2 51" xfId="681"/>
    <cellStyle name="Обычный 2 6" xfId="682"/>
    <cellStyle name="Обычный 2 6 2" xfId="683"/>
    <cellStyle name="Обычный 2 6 2 2" xfId="684"/>
    <cellStyle name="Обычный 2 6 2 3" xfId="685"/>
    <cellStyle name="Обычный 2 7" xfId="686"/>
    <cellStyle name="Обычный 2 8" xfId="687"/>
    <cellStyle name="Обычный 2 9" xfId="688"/>
    <cellStyle name="Обычный 2_Выездка ноябрь 2010 г." xfId="689"/>
    <cellStyle name="Обычный 20" xfId="690"/>
    <cellStyle name="Обычный 21" xfId="691"/>
    <cellStyle name="Обычный 22" xfId="692"/>
    <cellStyle name="Обычный 23" xfId="693"/>
    <cellStyle name="Обычный 24" xfId="694"/>
    <cellStyle name="Обычный 25" xfId="695"/>
    <cellStyle name="Обычный 26" xfId="696"/>
    <cellStyle name="Обычный 29" xfId="697"/>
    <cellStyle name="Обычный 3" xfId="698"/>
    <cellStyle name="Обычный 3 10" xfId="699"/>
    <cellStyle name="Обычный 3 11" xfId="700"/>
    <cellStyle name="Обычный 3 12" xfId="701"/>
    <cellStyle name="Обычный 3 13" xfId="702"/>
    <cellStyle name="Обычный 3 13 2" xfId="703"/>
    <cellStyle name="Обычный 3 13_pudost_16-07_17_startovye" xfId="704"/>
    <cellStyle name="Обычный 3 14" xfId="705"/>
    <cellStyle name="Обычный 3 15" xfId="706"/>
    <cellStyle name="Обычный 3 16" xfId="707"/>
    <cellStyle name="Обычный 3 17" xfId="708"/>
    <cellStyle name="Обычный 3 18" xfId="709"/>
    <cellStyle name="Обычный 3 19" xfId="710"/>
    <cellStyle name="Обычный 3 2" xfId="711"/>
    <cellStyle name="Обычный 3 2 10" xfId="712"/>
    <cellStyle name="Обычный 3 2 11" xfId="713"/>
    <cellStyle name="Обычный 3 2 2" xfId="714"/>
    <cellStyle name="Обычный 3 2 2 10" xfId="715"/>
    <cellStyle name="Обычный 3 2 2 2" xfId="716"/>
    <cellStyle name="Обычный 3 2 2 2 2" xfId="717"/>
    <cellStyle name="Обычный 3 2 2 3" xfId="718"/>
    <cellStyle name="Обычный 3 2 2 4" xfId="719"/>
    <cellStyle name="Обычный 3 2 2 5" xfId="720"/>
    <cellStyle name="Обычный 3 2 2 6" xfId="721"/>
    <cellStyle name="Обычный 3 2 2 7" xfId="722"/>
    <cellStyle name="Обычный 3 2 2 8" xfId="723"/>
    <cellStyle name="Обычный 3 2 2 9" xfId="724"/>
    <cellStyle name="Обычный 3 2 3" xfId="725"/>
    <cellStyle name="Обычный 3 2 4" xfId="726"/>
    <cellStyle name="Обычный 3 2 4 2" xfId="727"/>
    <cellStyle name="Обычный 3 2 5" xfId="728"/>
    <cellStyle name="Обычный 3 2 6" xfId="729"/>
    <cellStyle name="Обычный 3 2 7" xfId="730"/>
    <cellStyle name="Обычный 3 2 8" xfId="731"/>
    <cellStyle name="Обычный 3 2 9" xfId="732"/>
    <cellStyle name="Обычный 3 20" xfId="733"/>
    <cellStyle name="Обычный 3 21" xfId="734"/>
    <cellStyle name="Обычный 3 3" xfId="735"/>
    <cellStyle name="Обычный 3 3 2" xfId="736"/>
    <cellStyle name="Обычный 3 3 3" xfId="737"/>
    <cellStyle name="Обычный 3 4" xfId="738"/>
    <cellStyle name="Обычный 3 5" xfId="739"/>
    <cellStyle name="Обычный 3 5 2" xfId="740"/>
    <cellStyle name="Обычный 3 5 3" xfId="741"/>
    <cellStyle name="Обычный 3 6" xfId="742"/>
    <cellStyle name="Обычный 3 7" xfId="743"/>
    <cellStyle name="Обычный 3 8" xfId="744"/>
    <cellStyle name="Обычный 3 9" xfId="745"/>
    <cellStyle name="Обычный 30" xfId="746"/>
    <cellStyle name="Обычный 31" xfId="747"/>
    <cellStyle name="Обычный 34" xfId="748"/>
    <cellStyle name="Обычный 35" xfId="749"/>
    <cellStyle name="Обычный 36" xfId="750"/>
    <cellStyle name="Обычный 39" xfId="751"/>
    <cellStyle name="Обычный 4" xfId="752"/>
    <cellStyle name="Обычный 4 10" xfId="753"/>
    <cellStyle name="Обычный 4 11" xfId="754"/>
    <cellStyle name="Обычный 4 12" xfId="755"/>
    <cellStyle name="Обычный 4 13" xfId="756"/>
    <cellStyle name="Обычный 4 14" xfId="757"/>
    <cellStyle name="Обычный 4 14 2" xfId="758"/>
    <cellStyle name="Обычный 4 14 3" xfId="759"/>
    <cellStyle name="Обычный 4 14 4" xfId="760"/>
    <cellStyle name="Обычный 4 15" xfId="761"/>
    <cellStyle name="Обычный 4 16" xfId="762"/>
    <cellStyle name="Обычный 4 17" xfId="763"/>
    <cellStyle name="Обычный 4 2" xfId="764"/>
    <cellStyle name="Обычный 4 2 2" xfId="765"/>
    <cellStyle name="Обычный 4 2 3" xfId="766"/>
    <cellStyle name="Обычный 4 3" xfId="767"/>
    <cellStyle name="Обычный 4 4" xfId="768"/>
    <cellStyle name="Обычный 4 5" xfId="769"/>
    <cellStyle name="Обычный 4 6" xfId="770"/>
    <cellStyle name="Обычный 4 7" xfId="771"/>
    <cellStyle name="Обычный 4 8" xfId="772"/>
    <cellStyle name="Обычный 4 9" xfId="773"/>
    <cellStyle name="Обычный 40" xfId="774"/>
    <cellStyle name="Обычный 42" xfId="775"/>
    <cellStyle name="Обычный 43" xfId="776"/>
    <cellStyle name="Обычный 45" xfId="777"/>
    <cellStyle name="Обычный 5" xfId="778"/>
    <cellStyle name="Обычный 5 10" xfId="779"/>
    <cellStyle name="Обычный 5 11" xfId="780"/>
    <cellStyle name="Обычный 5 12" xfId="781"/>
    <cellStyle name="Обычный 5 13" xfId="782"/>
    <cellStyle name="Обычный 5 14" xfId="783"/>
    <cellStyle name="Обычный 5 15" xfId="784"/>
    <cellStyle name="Обычный 5 16" xfId="785"/>
    <cellStyle name="Обычный 5 17" xfId="786"/>
    <cellStyle name="Обычный 5 18" xfId="787"/>
    <cellStyle name="Обычный 5 19" xfId="788"/>
    <cellStyle name="Обычный 5 2" xfId="789"/>
    <cellStyle name="Обычный 5 2 2" xfId="790"/>
    <cellStyle name="Обычный 5 2 3" xfId="791"/>
    <cellStyle name="Обычный 5 20" xfId="792"/>
    <cellStyle name="Обычный 5 21" xfId="793"/>
    <cellStyle name="Обычный 5 3" xfId="794"/>
    <cellStyle name="Обычный 5 3 2" xfId="795"/>
    <cellStyle name="Обычный 5 3 3" xfId="796"/>
    <cellStyle name="Обычный 5 4" xfId="797"/>
    <cellStyle name="Обычный 5 4 2" xfId="798"/>
    <cellStyle name="Обычный 5 5" xfId="799"/>
    <cellStyle name="Обычный 5 6" xfId="800"/>
    <cellStyle name="Обычный 5 7" xfId="801"/>
    <cellStyle name="Обычный 5 8" xfId="802"/>
    <cellStyle name="Обычный 5 9" xfId="803"/>
    <cellStyle name="Обычный 5_15_06_2014_prinevskoe" xfId="804"/>
    <cellStyle name="Обычный 6" xfId="805"/>
    <cellStyle name="Обычный 6 10" xfId="806"/>
    <cellStyle name="Обычный 6 11" xfId="807"/>
    <cellStyle name="Обычный 6 12" xfId="808"/>
    <cellStyle name="Обычный 6 13" xfId="809"/>
    <cellStyle name="Обычный 6 14" xfId="810"/>
    <cellStyle name="Обычный 6 15" xfId="811"/>
    <cellStyle name="Обычный 6 16" xfId="812"/>
    <cellStyle name="Обычный 6 17" xfId="813"/>
    <cellStyle name="Обычный 6 2" xfId="814"/>
    <cellStyle name="Обычный 6 2 2" xfId="815"/>
    <cellStyle name="Обычный 6 3" xfId="816"/>
    <cellStyle name="Обычный 6 4" xfId="817"/>
    <cellStyle name="Обычный 6 5" xfId="818"/>
    <cellStyle name="Обычный 6 6" xfId="819"/>
    <cellStyle name="Обычный 6 7" xfId="820"/>
    <cellStyle name="Обычный 6 8" xfId="821"/>
    <cellStyle name="Обычный 6 9" xfId="822"/>
    <cellStyle name="Обычный 7" xfId="823"/>
    <cellStyle name="Обычный 7 10" xfId="824"/>
    <cellStyle name="Обычный 7 11" xfId="825"/>
    <cellStyle name="Обычный 7 12" xfId="826"/>
    <cellStyle name="Обычный 7 2" xfId="827"/>
    <cellStyle name="Обычный 7 3" xfId="828"/>
    <cellStyle name="Обычный 7 4" xfId="829"/>
    <cellStyle name="Обычный 7 5" xfId="830"/>
    <cellStyle name="Обычный 7 6" xfId="831"/>
    <cellStyle name="Обычный 7 7" xfId="832"/>
    <cellStyle name="Обычный 7 8" xfId="833"/>
    <cellStyle name="Обычный 7 9" xfId="834"/>
    <cellStyle name="Обычный 8 2" xfId="835"/>
    <cellStyle name="Обычный 8 3" xfId="836"/>
    <cellStyle name="Обычный 8 4" xfId="837"/>
    <cellStyle name="Обычный 9 2" xfId="838"/>
    <cellStyle name="Обычный_База" xfId="839"/>
    <cellStyle name="Обычный_База 2" xfId="840"/>
    <cellStyle name="Обычный_База_База1 2_База1 (version 1)" xfId="841"/>
    <cellStyle name="Обычный_Выездка технические1" xfId="842"/>
    <cellStyle name="Обычный_Выездка технические1 2" xfId="843"/>
    <cellStyle name="Обычный_Выездка технические1 3" xfId="844"/>
    <cellStyle name="Обычный_Выездка технические1 3 2" xfId="845"/>
    <cellStyle name="Обычный_Измайлово-2003" xfId="846"/>
    <cellStyle name="Обычный_Измайлово-2003 2" xfId="847"/>
    <cellStyle name="Обычный_конкур1" xfId="848"/>
    <cellStyle name="Обычный_конкур1 11" xfId="849"/>
    <cellStyle name="Обычный_конкур1 2" xfId="850"/>
    <cellStyle name="Обычный_Лист Microsoft Excel" xfId="851"/>
    <cellStyle name="Обычный_Лист Microsoft Excel 10" xfId="852"/>
    <cellStyle name="Обычный_Лист Microsoft Excel 11" xfId="853"/>
    <cellStyle name="Обычный_Лист Microsoft Excel 2" xfId="854"/>
    <cellStyle name="Обычный_Лист Microsoft Excel 3" xfId="855"/>
    <cellStyle name="Обычный_Лист Microsoft Excel 3 2" xfId="856"/>
    <cellStyle name="Обычный_Лист Microsoft Excel 4 2" xfId="857"/>
    <cellStyle name="Обычный_Лист Microsoft Excel_База" xfId="858"/>
    <cellStyle name="Обычный_Орел" xfId="859"/>
    <cellStyle name="Обычный_Орел 11" xfId="860"/>
    <cellStyle name="Обычный_Россия (В) юниоры 2_Стартовые 04-06.04.13" xfId="861"/>
    <cellStyle name="Обычный_Россия (В) юниоры 2_Стартовые 04-06.04.13 2" xfId="862"/>
    <cellStyle name="Обычный_Форма технических_конкур" xfId="863"/>
    <cellStyle name="Followed Hyperlink" xfId="864"/>
    <cellStyle name="Плохой" xfId="865"/>
    <cellStyle name="Плохой 2" xfId="866"/>
    <cellStyle name="Плохой 3" xfId="867"/>
    <cellStyle name="Плохой 4" xfId="868"/>
    <cellStyle name="Пояснение" xfId="869"/>
    <cellStyle name="Пояснение 2" xfId="870"/>
    <cellStyle name="Пояснение 3" xfId="871"/>
    <cellStyle name="Примечание" xfId="872"/>
    <cellStyle name="Примечание 2" xfId="873"/>
    <cellStyle name="Примечание 3" xfId="874"/>
    <cellStyle name="Примечание 4" xfId="875"/>
    <cellStyle name="Примечание 5" xfId="876"/>
    <cellStyle name="Percent" xfId="877"/>
    <cellStyle name="Связанная ячейка" xfId="878"/>
    <cellStyle name="Связанная ячейка 2" xfId="879"/>
    <cellStyle name="Связанная ячейка 3" xfId="880"/>
    <cellStyle name="Текст предупреждения" xfId="881"/>
    <cellStyle name="Текст предупреждения 2" xfId="882"/>
    <cellStyle name="Текст предупреждения 3" xfId="883"/>
    <cellStyle name="Comma" xfId="884"/>
    <cellStyle name="Comma [0]" xfId="885"/>
    <cellStyle name="Финансовый 2" xfId="886"/>
    <cellStyle name="Финансовый 2 2" xfId="887"/>
    <cellStyle name="Финансовый 2 2 2" xfId="888"/>
    <cellStyle name="Финансовый 2 2 2 2" xfId="889"/>
    <cellStyle name="Финансовый 2 2 3" xfId="890"/>
    <cellStyle name="Финансовый 2 2 4" xfId="891"/>
    <cellStyle name="Финансовый 2 2 4 2" xfId="892"/>
    <cellStyle name="Финансовый 2 2 5" xfId="893"/>
    <cellStyle name="Финансовый 2 2 5 2" xfId="894"/>
    <cellStyle name="Финансовый 2 2 6" xfId="895"/>
    <cellStyle name="Финансовый 2 2 6 2" xfId="896"/>
    <cellStyle name="Финансовый 2 3" xfId="897"/>
    <cellStyle name="Финансовый 2 3 2" xfId="898"/>
    <cellStyle name="Финансовый 2 4" xfId="899"/>
    <cellStyle name="Финансовый 2 4 2" xfId="900"/>
    <cellStyle name="Финансовый 3" xfId="901"/>
    <cellStyle name="Финансовый 3 2" xfId="902"/>
    <cellStyle name="Финансовый 4" xfId="903"/>
    <cellStyle name="Хороший" xfId="904"/>
    <cellStyle name="Хороший 2" xfId="905"/>
    <cellStyle name="Хороший 3" xfId="906"/>
    <cellStyle name="Хороший 4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4.png" /><Relationship Id="rId7" Type="http://schemas.openxmlformats.org/officeDocument/2006/relationships/image" Target="../media/image6.png" /><Relationship Id="rId8" Type="http://schemas.openxmlformats.org/officeDocument/2006/relationships/image" Target="../media/image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4.png" /><Relationship Id="rId7" Type="http://schemas.openxmlformats.org/officeDocument/2006/relationships/image" Target="../media/image6.png" /><Relationship Id="rId8" Type="http://schemas.openxmlformats.org/officeDocument/2006/relationships/image" Target="../media/image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3</xdr:col>
      <xdr:colOff>1209675</xdr:colOff>
      <xdr:row>0</xdr:row>
      <xdr:rowOff>800100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0</xdr:row>
      <xdr:rowOff>238125</xdr:rowOff>
    </xdr:from>
    <xdr:to>
      <xdr:col>11</xdr:col>
      <xdr:colOff>885825</xdr:colOff>
      <xdr:row>0</xdr:row>
      <xdr:rowOff>714375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38125"/>
          <a:ext cx="1400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0</xdr:row>
      <xdr:rowOff>514350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361950</xdr:colOff>
      <xdr:row>0</xdr:row>
      <xdr:rowOff>66675</xdr:rowOff>
    </xdr:from>
    <xdr:to>
      <xdr:col>25</xdr:col>
      <xdr:colOff>438150</xdr:colOff>
      <xdr:row>0</xdr:row>
      <xdr:rowOff>581025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6667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18</xdr:row>
      <xdr:rowOff>114300</xdr:rowOff>
    </xdr:from>
    <xdr:to>
      <xdr:col>25</xdr:col>
      <xdr:colOff>466725</xdr:colOff>
      <xdr:row>19</xdr:row>
      <xdr:rowOff>504825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39675" y="7296150"/>
          <a:ext cx="847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18</xdr:row>
      <xdr:rowOff>600075</xdr:rowOff>
    </xdr:from>
    <xdr:to>
      <xdr:col>24</xdr:col>
      <xdr:colOff>219075</xdr:colOff>
      <xdr:row>19</xdr:row>
      <xdr:rowOff>571500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53800" y="778192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247650</xdr:colOff>
      <xdr:row>18</xdr:row>
      <xdr:rowOff>219075</xdr:rowOff>
    </xdr:from>
    <xdr:to>
      <xdr:col>20</xdr:col>
      <xdr:colOff>38100</xdr:colOff>
      <xdr:row>19</xdr:row>
      <xdr:rowOff>552450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96525" y="7400925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4</xdr:col>
      <xdr:colOff>523875</xdr:colOff>
      <xdr:row>0</xdr:row>
      <xdr:rowOff>695325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952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0</xdr:row>
      <xdr:rowOff>57150</xdr:rowOff>
    </xdr:from>
    <xdr:to>
      <xdr:col>25</xdr:col>
      <xdr:colOff>457200</xdr:colOff>
      <xdr:row>1</xdr:row>
      <xdr:rowOff>38100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57150"/>
          <a:ext cx="168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13</xdr:row>
      <xdr:rowOff>590550</xdr:rowOff>
    </xdr:from>
    <xdr:to>
      <xdr:col>25</xdr:col>
      <xdr:colOff>371475</xdr:colOff>
      <xdr:row>15</xdr:row>
      <xdr:rowOff>419100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63450" y="561975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14</xdr:row>
      <xdr:rowOff>523875</xdr:rowOff>
    </xdr:from>
    <xdr:to>
      <xdr:col>22</xdr:col>
      <xdr:colOff>200025</xdr:colOff>
      <xdr:row>16</xdr:row>
      <xdr:rowOff>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82300" y="6162675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14</xdr:row>
      <xdr:rowOff>171450</xdr:rowOff>
    </xdr:from>
    <xdr:to>
      <xdr:col>18</xdr:col>
      <xdr:colOff>200025</xdr:colOff>
      <xdr:row>16</xdr:row>
      <xdr:rowOff>9525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67850" y="5810250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14</xdr:row>
      <xdr:rowOff>276225</xdr:rowOff>
    </xdr:from>
    <xdr:to>
      <xdr:col>15</xdr:col>
      <xdr:colOff>304800</xdr:colOff>
      <xdr:row>15</xdr:row>
      <xdr:rowOff>552450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58225" y="591502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13</xdr:row>
      <xdr:rowOff>419100</xdr:rowOff>
    </xdr:from>
    <xdr:to>
      <xdr:col>22</xdr:col>
      <xdr:colOff>419100</xdr:colOff>
      <xdr:row>14</xdr:row>
      <xdr:rowOff>419100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91800" y="544830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14</xdr:row>
      <xdr:rowOff>257175</xdr:rowOff>
    </xdr:from>
    <xdr:to>
      <xdr:col>13</xdr:col>
      <xdr:colOff>219075</xdr:colOff>
      <xdr:row>16</xdr:row>
      <xdr:rowOff>57150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05725" y="58959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276225</xdr:colOff>
      <xdr:row>0</xdr:row>
      <xdr:rowOff>723900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0</xdr:row>
      <xdr:rowOff>95250</xdr:rowOff>
    </xdr:from>
    <xdr:to>
      <xdr:col>25</xdr:col>
      <xdr:colOff>419100</xdr:colOff>
      <xdr:row>0</xdr:row>
      <xdr:rowOff>790575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9525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247650</xdr:colOff>
      <xdr:row>18</xdr:row>
      <xdr:rowOff>104775</xdr:rowOff>
    </xdr:from>
    <xdr:to>
      <xdr:col>25</xdr:col>
      <xdr:colOff>447675</xdr:colOff>
      <xdr:row>19</xdr:row>
      <xdr:rowOff>485775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15925" y="6734175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19</xdr:row>
      <xdr:rowOff>0</xdr:rowOff>
    </xdr:from>
    <xdr:to>
      <xdr:col>24</xdr:col>
      <xdr:colOff>171450</xdr:colOff>
      <xdr:row>19</xdr:row>
      <xdr:rowOff>590550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7239000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17</xdr:row>
      <xdr:rowOff>76200</xdr:rowOff>
    </xdr:from>
    <xdr:to>
      <xdr:col>24</xdr:col>
      <xdr:colOff>438150</xdr:colOff>
      <xdr:row>18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58600" y="6543675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18</xdr:row>
      <xdr:rowOff>209550</xdr:rowOff>
    </xdr:from>
    <xdr:to>
      <xdr:col>19</xdr:col>
      <xdr:colOff>190500</xdr:colOff>
      <xdr:row>19</xdr:row>
      <xdr:rowOff>542925</xdr:rowOff>
    </xdr:to>
    <xdr:pic>
      <xdr:nvPicPr>
        <xdr:cNvPr id="6" name="Picture 10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87050" y="68389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238125</xdr:colOff>
      <xdr:row>18</xdr:row>
      <xdr:rowOff>295275</xdr:rowOff>
    </xdr:from>
    <xdr:to>
      <xdr:col>17</xdr:col>
      <xdr:colOff>114300</xdr:colOff>
      <xdr:row>19</xdr:row>
      <xdr:rowOff>514350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53625" y="6924675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485775</xdr:colOff>
      <xdr:row>18</xdr:row>
      <xdr:rowOff>209550</xdr:rowOff>
    </xdr:from>
    <xdr:to>
      <xdr:col>15</xdr:col>
      <xdr:colOff>123825</xdr:colOff>
      <xdr:row>19</xdr:row>
      <xdr:rowOff>504825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34450" y="68389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4</xdr:col>
      <xdr:colOff>209550</xdr:colOff>
      <xdr:row>0</xdr:row>
      <xdr:rowOff>590550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0</xdr:row>
      <xdr:rowOff>85725</xdr:rowOff>
    </xdr:from>
    <xdr:to>
      <xdr:col>25</xdr:col>
      <xdr:colOff>390525</xdr:colOff>
      <xdr:row>0</xdr:row>
      <xdr:rowOff>628650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857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161925</xdr:colOff>
      <xdr:row>12</xdr:row>
      <xdr:rowOff>0</xdr:rowOff>
    </xdr:from>
    <xdr:to>
      <xdr:col>25</xdr:col>
      <xdr:colOff>419100</xdr:colOff>
      <xdr:row>13</xdr:row>
      <xdr:rowOff>438150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0" y="455295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12</xdr:row>
      <xdr:rowOff>485775</xdr:rowOff>
    </xdr:from>
    <xdr:to>
      <xdr:col>24</xdr:col>
      <xdr:colOff>152400</xdr:colOff>
      <xdr:row>13</xdr:row>
      <xdr:rowOff>514350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06225" y="503872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11</xdr:row>
      <xdr:rowOff>485775</xdr:rowOff>
    </xdr:from>
    <xdr:to>
      <xdr:col>24</xdr:col>
      <xdr:colOff>447675</xdr:colOff>
      <xdr:row>12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82400" y="4429125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12</xdr:row>
      <xdr:rowOff>47625</xdr:rowOff>
    </xdr:from>
    <xdr:to>
      <xdr:col>19</xdr:col>
      <xdr:colOff>209550</xdr:colOff>
      <xdr:row>13</xdr:row>
      <xdr:rowOff>438150</xdr:rowOff>
    </xdr:to>
    <xdr:pic>
      <xdr:nvPicPr>
        <xdr:cNvPr id="6" name="Picture 10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60057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12</xdr:row>
      <xdr:rowOff>171450</xdr:rowOff>
    </xdr:from>
    <xdr:to>
      <xdr:col>17</xdr:col>
      <xdr:colOff>142875</xdr:colOff>
      <xdr:row>13</xdr:row>
      <xdr:rowOff>457200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4724400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552450</xdr:colOff>
      <xdr:row>12</xdr:row>
      <xdr:rowOff>133350</xdr:rowOff>
    </xdr:from>
    <xdr:to>
      <xdr:col>15</xdr:col>
      <xdr:colOff>180975</xdr:colOff>
      <xdr:row>13</xdr:row>
      <xdr:rowOff>485775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77300" y="46863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</xdr:colOff>
      <xdr:row>1</xdr:row>
      <xdr:rowOff>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142875</xdr:colOff>
      <xdr:row>0</xdr:row>
      <xdr:rowOff>66675</xdr:rowOff>
    </xdr:from>
    <xdr:to>
      <xdr:col>25</xdr:col>
      <xdr:colOff>466725</xdr:colOff>
      <xdr:row>0</xdr:row>
      <xdr:rowOff>685800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66675"/>
          <a:ext cx="1390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15</xdr:row>
      <xdr:rowOff>85725</xdr:rowOff>
    </xdr:from>
    <xdr:to>
      <xdr:col>25</xdr:col>
      <xdr:colOff>438150</xdr:colOff>
      <xdr:row>16</xdr:row>
      <xdr:rowOff>466725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5734050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590550</xdr:rowOff>
    </xdr:from>
    <xdr:to>
      <xdr:col>24</xdr:col>
      <xdr:colOff>190500</xdr:colOff>
      <xdr:row>16</xdr:row>
      <xdr:rowOff>561975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25225" y="623887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15</xdr:row>
      <xdr:rowOff>142875</xdr:rowOff>
    </xdr:from>
    <xdr:to>
      <xdr:col>19</xdr:col>
      <xdr:colOff>238125</xdr:colOff>
      <xdr:row>16</xdr:row>
      <xdr:rowOff>476250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39375" y="579120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1</xdr:row>
      <xdr:rowOff>57150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0</xdr:row>
      <xdr:rowOff>104775</xdr:rowOff>
    </xdr:from>
    <xdr:to>
      <xdr:col>25</xdr:col>
      <xdr:colOff>400050</xdr:colOff>
      <xdr:row>1</xdr:row>
      <xdr:rowOff>38100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10477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209550</xdr:colOff>
      <xdr:row>20</xdr:row>
      <xdr:rowOff>114300</xdr:rowOff>
    </xdr:from>
    <xdr:to>
      <xdr:col>25</xdr:col>
      <xdr:colOff>409575</xdr:colOff>
      <xdr:row>21</xdr:row>
      <xdr:rowOff>495300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34925" y="8362950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20</xdr:row>
      <xdr:rowOff>600075</xdr:rowOff>
    </xdr:from>
    <xdr:to>
      <xdr:col>24</xdr:col>
      <xdr:colOff>161925</xdr:colOff>
      <xdr:row>21</xdr:row>
      <xdr:rowOff>571500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49050" y="884872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20</xdr:row>
      <xdr:rowOff>209550</xdr:rowOff>
    </xdr:from>
    <xdr:to>
      <xdr:col>19</xdr:col>
      <xdr:colOff>180975</xdr:colOff>
      <xdr:row>21</xdr:row>
      <xdr:rowOff>542925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845820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</xdr:colOff>
      <xdr:row>1</xdr:row>
      <xdr:rowOff>57150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0</xdr:row>
      <xdr:rowOff>66675</xdr:rowOff>
    </xdr:from>
    <xdr:to>
      <xdr:col>25</xdr:col>
      <xdr:colOff>447675</xdr:colOff>
      <xdr:row>1</xdr:row>
      <xdr:rowOff>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6667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14</xdr:row>
      <xdr:rowOff>133350</xdr:rowOff>
    </xdr:from>
    <xdr:to>
      <xdr:col>25</xdr:col>
      <xdr:colOff>438150</xdr:colOff>
      <xdr:row>15</xdr:row>
      <xdr:rowOff>514350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5181600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142875</xdr:colOff>
      <xdr:row>14</xdr:row>
      <xdr:rowOff>552450</xdr:rowOff>
    </xdr:from>
    <xdr:to>
      <xdr:col>24</xdr:col>
      <xdr:colOff>66675</xdr:colOff>
      <xdr:row>15</xdr:row>
      <xdr:rowOff>523875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01400" y="5600700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266700</xdr:rowOff>
    </xdr:from>
    <xdr:to>
      <xdr:col>19</xdr:col>
      <xdr:colOff>47625</xdr:colOff>
      <xdr:row>15</xdr:row>
      <xdr:rowOff>600075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53149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4</xdr:col>
      <xdr:colOff>514350</xdr:colOff>
      <xdr:row>1</xdr:row>
      <xdr:rowOff>104775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933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95250</xdr:rowOff>
    </xdr:from>
    <xdr:to>
      <xdr:col>25</xdr:col>
      <xdr:colOff>438150</xdr:colOff>
      <xdr:row>1</xdr:row>
      <xdr:rowOff>114300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952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142875</xdr:colOff>
      <xdr:row>18</xdr:row>
      <xdr:rowOff>19050</xdr:rowOff>
    </xdr:from>
    <xdr:to>
      <xdr:col>25</xdr:col>
      <xdr:colOff>409575</xdr:colOff>
      <xdr:row>19</xdr:row>
      <xdr:rowOff>457200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92025" y="7639050"/>
          <a:ext cx="847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18</xdr:row>
      <xdr:rowOff>523875</xdr:rowOff>
    </xdr:from>
    <xdr:to>
      <xdr:col>24</xdr:col>
      <xdr:colOff>95250</xdr:colOff>
      <xdr:row>20</xdr:row>
      <xdr:rowOff>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96625" y="81438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18</xdr:row>
      <xdr:rowOff>171450</xdr:rowOff>
    </xdr:from>
    <xdr:to>
      <xdr:col>19</xdr:col>
      <xdr:colOff>161925</xdr:colOff>
      <xdr:row>20</xdr:row>
      <xdr:rowOff>9525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39350" y="7791450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0</xdr:row>
      <xdr:rowOff>666750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0</xdr:row>
      <xdr:rowOff>85725</xdr:rowOff>
    </xdr:from>
    <xdr:to>
      <xdr:col>25</xdr:col>
      <xdr:colOff>438150</xdr:colOff>
      <xdr:row>1</xdr:row>
      <xdr:rowOff>19050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857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247650</xdr:colOff>
      <xdr:row>16</xdr:row>
      <xdr:rowOff>104775</xdr:rowOff>
    </xdr:from>
    <xdr:to>
      <xdr:col>25</xdr:col>
      <xdr:colOff>457200</xdr:colOff>
      <xdr:row>17</xdr:row>
      <xdr:rowOff>485775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30200" y="5953125"/>
          <a:ext cx="857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28575</xdr:rowOff>
    </xdr:from>
    <xdr:to>
      <xdr:col>24</xdr:col>
      <xdr:colOff>171450</xdr:colOff>
      <xdr:row>18</xdr:row>
      <xdr:rowOff>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0" y="648652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16</xdr:row>
      <xdr:rowOff>352425</xdr:rowOff>
    </xdr:from>
    <xdr:to>
      <xdr:col>19</xdr:col>
      <xdr:colOff>190500</xdr:colOff>
      <xdr:row>18</xdr:row>
      <xdr:rowOff>76200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01325" y="620077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1266825</xdr:colOff>
      <xdr:row>0</xdr:row>
      <xdr:rowOff>533400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142875</xdr:colOff>
      <xdr:row>0</xdr:row>
      <xdr:rowOff>142875</xdr:rowOff>
    </xdr:from>
    <xdr:to>
      <xdr:col>25</xdr:col>
      <xdr:colOff>419100</xdr:colOff>
      <xdr:row>0</xdr:row>
      <xdr:rowOff>742950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142875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19</xdr:row>
      <xdr:rowOff>19050</xdr:rowOff>
    </xdr:from>
    <xdr:to>
      <xdr:col>25</xdr:col>
      <xdr:colOff>419100</xdr:colOff>
      <xdr:row>20</xdr:row>
      <xdr:rowOff>495300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25400" y="7848600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19</xdr:row>
      <xdr:rowOff>447675</xdr:rowOff>
    </xdr:from>
    <xdr:to>
      <xdr:col>24</xdr:col>
      <xdr:colOff>161925</xdr:colOff>
      <xdr:row>20</xdr:row>
      <xdr:rowOff>581025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34725" y="8277225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19</xdr:row>
      <xdr:rowOff>314325</xdr:rowOff>
    </xdr:from>
    <xdr:to>
      <xdr:col>18</xdr:col>
      <xdr:colOff>419100</xdr:colOff>
      <xdr:row>20</xdr:row>
      <xdr:rowOff>571500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15550" y="8143875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1266825</xdr:colOff>
      <xdr:row>0</xdr:row>
      <xdr:rowOff>533400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390525</xdr:colOff>
      <xdr:row>0</xdr:row>
      <xdr:rowOff>114300</xdr:rowOff>
    </xdr:from>
    <xdr:to>
      <xdr:col>25</xdr:col>
      <xdr:colOff>466725</xdr:colOff>
      <xdr:row>0</xdr:row>
      <xdr:rowOff>628650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1430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21</xdr:row>
      <xdr:rowOff>47625</xdr:rowOff>
    </xdr:from>
    <xdr:to>
      <xdr:col>25</xdr:col>
      <xdr:colOff>447675</xdr:colOff>
      <xdr:row>22</xdr:row>
      <xdr:rowOff>523875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44450" y="8943975"/>
          <a:ext cx="923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21</xdr:row>
      <xdr:rowOff>428625</xdr:rowOff>
    </xdr:from>
    <xdr:to>
      <xdr:col>24</xdr:col>
      <xdr:colOff>200025</xdr:colOff>
      <xdr:row>22</xdr:row>
      <xdr:rowOff>561975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9324975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133350</xdr:colOff>
      <xdr:row>21</xdr:row>
      <xdr:rowOff>304800</xdr:rowOff>
    </xdr:from>
    <xdr:to>
      <xdr:col>18</xdr:col>
      <xdr:colOff>438150</xdr:colOff>
      <xdr:row>22</xdr:row>
      <xdr:rowOff>561975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920115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1266825</xdr:colOff>
      <xdr:row>0</xdr:row>
      <xdr:rowOff>533400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361950</xdr:colOff>
      <xdr:row>0</xdr:row>
      <xdr:rowOff>85725</xdr:rowOff>
    </xdr:from>
    <xdr:to>
      <xdr:col>25</xdr:col>
      <xdr:colOff>438150</xdr:colOff>
      <xdr:row>0</xdr:row>
      <xdr:rowOff>600075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85725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19</xdr:row>
      <xdr:rowOff>47625</xdr:rowOff>
    </xdr:from>
    <xdr:to>
      <xdr:col>25</xdr:col>
      <xdr:colOff>447675</xdr:colOff>
      <xdr:row>20</xdr:row>
      <xdr:rowOff>523875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7877175"/>
          <a:ext cx="923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19</xdr:row>
      <xdr:rowOff>428625</xdr:rowOff>
    </xdr:from>
    <xdr:to>
      <xdr:col>24</xdr:col>
      <xdr:colOff>200025</xdr:colOff>
      <xdr:row>20</xdr:row>
      <xdr:rowOff>561975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8258175"/>
          <a:ext cx="2047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133350</xdr:colOff>
      <xdr:row>19</xdr:row>
      <xdr:rowOff>304800</xdr:rowOff>
    </xdr:from>
    <xdr:to>
      <xdr:col>18</xdr:col>
      <xdr:colOff>438150</xdr:colOff>
      <xdr:row>20</xdr:row>
      <xdr:rowOff>561975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813435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0</xdr:row>
      <xdr:rowOff>647700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0</xdr:row>
      <xdr:rowOff>76200</xdr:rowOff>
    </xdr:from>
    <xdr:to>
      <xdr:col>25</xdr:col>
      <xdr:colOff>476250</xdr:colOff>
      <xdr:row>0</xdr:row>
      <xdr:rowOff>676275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620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247650</xdr:colOff>
      <xdr:row>11</xdr:row>
      <xdr:rowOff>142875</xdr:rowOff>
    </xdr:from>
    <xdr:to>
      <xdr:col>25</xdr:col>
      <xdr:colOff>447675</xdr:colOff>
      <xdr:row>12</xdr:row>
      <xdr:rowOff>533400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11125" y="3752850"/>
          <a:ext cx="847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11</xdr:row>
      <xdr:rowOff>571500</xdr:rowOff>
    </xdr:from>
    <xdr:to>
      <xdr:col>24</xdr:col>
      <xdr:colOff>209550</xdr:colOff>
      <xdr:row>12</xdr:row>
      <xdr:rowOff>542925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34775" y="418147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11</xdr:row>
      <xdr:rowOff>209550</xdr:rowOff>
    </xdr:from>
    <xdr:to>
      <xdr:col>19</xdr:col>
      <xdr:colOff>180975</xdr:colOff>
      <xdr:row>12</xdr:row>
      <xdr:rowOff>542925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72725" y="381952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4</xdr:col>
      <xdr:colOff>333375</xdr:colOff>
      <xdr:row>1</xdr:row>
      <xdr:rowOff>47625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333375</xdr:colOff>
      <xdr:row>0</xdr:row>
      <xdr:rowOff>142875</xdr:rowOff>
    </xdr:from>
    <xdr:to>
      <xdr:col>25</xdr:col>
      <xdr:colOff>428625</xdr:colOff>
      <xdr:row>1</xdr:row>
      <xdr:rowOff>57150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142875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16</xdr:row>
      <xdr:rowOff>0</xdr:rowOff>
    </xdr:from>
    <xdr:to>
      <xdr:col>25</xdr:col>
      <xdr:colOff>390525</xdr:colOff>
      <xdr:row>17</xdr:row>
      <xdr:rowOff>447675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0" y="6534150"/>
          <a:ext cx="83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16</xdr:row>
      <xdr:rowOff>514350</xdr:rowOff>
    </xdr:from>
    <xdr:to>
      <xdr:col>24</xdr:col>
      <xdr:colOff>95250</xdr:colOff>
      <xdr:row>17</xdr:row>
      <xdr:rowOff>542925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96625" y="70485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16</xdr:row>
      <xdr:rowOff>104775</xdr:rowOff>
    </xdr:from>
    <xdr:to>
      <xdr:col>19</xdr:col>
      <xdr:colOff>219075</xdr:colOff>
      <xdr:row>17</xdr:row>
      <xdr:rowOff>495300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06025" y="6638925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409575</xdr:colOff>
      <xdr:row>1</xdr:row>
      <xdr:rowOff>104775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0</xdr:row>
      <xdr:rowOff>133350</xdr:rowOff>
    </xdr:from>
    <xdr:to>
      <xdr:col>25</xdr:col>
      <xdr:colOff>466725</xdr:colOff>
      <xdr:row>1</xdr:row>
      <xdr:rowOff>142875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133350"/>
          <a:ext cx="1504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304800</xdr:colOff>
      <xdr:row>22</xdr:row>
      <xdr:rowOff>142875</xdr:rowOff>
    </xdr:from>
    <xdr:to>
      <xdr:col>25</xdr:col>
      <xdr:colOff>504825</xdr:colOff>
      <xdr:row>24</xdr:row>
      <xdr:rowOff>476250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77775" y="8982075"/>
          <a:ext cx="847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23</xdr:row>
      <xdr:rowOff>352425</xdr:rowOff>
    </xdr:from>
    <xdr:to>
      <xdr:col>24</xdr:col>
      <xdr:colOff>200025</xdr:colOff>
      <xdr:row>24</xdr:row>
      <xdr:rowOff>428625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0" y="9353550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23</xdr:row>
      <xdr:rowOff>104775</xdr:rowOff>
    </xdr:from>
    <xdr:to>
      <xdr:col>19</xdr:col>
      <xdr:colOff>180975</xdr:colOff>
      <xdr:row>25</xdr:row>
      <xdr:rowOff>28575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0" y="9105900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485775</xdr:colOff>
      <xdr:row>0</xdr:row>
      <xdr:rowOff>733425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285750</xdr:colOff>
      <xdr:row>0</xdr:row>
      <xdr:rowOff>57150</xdr:rowOff>
    </xdr:from>
    <xdr:to>
      <xdr:col>25</xdr:col>
      <xdr:colOff>466725</xdr:colOff>
      <xdr:row>1</xdr:row>
      <xdr:rowOff>28575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57150"/>
          <a:ext cx="1838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847725</xdr:colOff>
      <xdr:row>0</xdr:row>
      <xdr:rowOff>438150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0</xdr:row>
      <xdr:rowOff>104775</xdr:rowOff>
    </xdr:from>
    <xdr:to>
      <xdr:col>25</xdr:col>
      <xdr:colOff>466725</xdr:colOff>
      <xdr:row>1</xdr:row>
      <xdr:rowOff>0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04775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219075</xdr:colOff>
      <xdr:row>15</xdr:row>
      <xdr:rowOff>114300</xdr:rowOff>
    </xdr:from>
    <xdr:to>
      <xdr:col>25</xdr:col>
      <xdr:colOff>419100</xdr:colOff>
      <xdr:row>16</xdr:row>
      <xdr:rowOff>504825</xdr:rowOff>
    </xdr:to>
    <xdr:pic>
      <xdr:nvPicPr>
        <xdr:cNvPr id="3" name="Picture 10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92075" y="5886450"/>
          <a:ext cx="847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16</xdr:row>
      <xdr:rowOff>19050</xdr:rowOff>
    </xdr:from>
    <xdr:to>
      <xdr:col>24</xdr:col>
      <xdr:colOff>228600</xdr:colOff>
      <xdr:row>16</xdr:row>
      <xdr:rowOff>600075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3350" y="6400800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15</xdr:row>
      <xdr:rowOff>209550</xdr:rowOff>
    </xdr:from>
    <xdr:to>
      <xdr:col>20</xdr:col>
      <xdr:colOff>57150</xdr:colOff>
      <xdr:row>16</xdr:row>
      <xdr:rowOff>542925</xdr:rowOff>
    </xdr:to>
    <xdr:pic>
      <xdr:nvPicPr>
        <xdr:cNvPr id="5" name="Picture 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15600" y="5981700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view="pageBreakPreview" zoomScale="75" zoomScaleSheetLayoutView="75" zoomScalePageLayoutView="0" workbookViewId="0" topLeftCell="A1">
      <selection activeCell="A2" sqref="A2:L2"/>
    </sheetView>
  </sheetViews>
  <sheetFormatPr defaultColWidth="9.140625" defaultRowHeight="12.75"/>
  <cols>
    <col min="1" max="1" width="5.57421875" style="72" customWidth="1"/>
    <col min="2" max="3" width="4.28125" style="72" hidden="1" customWidth="1"/>
    <col min="4" max="4" width="21.28125" style="70" customWidth="1"/>
    <col min="5" max="5" width="7.421875" style="70" customWidth="1"/>
    <col min="6" max="6" width="5.57421875" style="70" customWidth="1"/>
    <col min="7" max="7" width="33.00390625" style="70" customWidth="1"/>
    <col min="8" max="8" width="8.421875" style="70" customWidth="1"/>
    <col min="9" max="9" width="16.00390625" style="73" customWidth="1"/>
    <col min="10" max="10" width="15.00390625" style="73" customWidth="1"/>
    <col min="11" max="11" width="22.8515625" style="74" customWidth="1"/>
    <col min="12" max="12" width="13.8515625" style="70" customWidth="1"/>
    <col min="13" max="16384" width="9.140625" style="70" customWidth="1"/>
  </cols>
  <sheetData>
    <row r="1" spans="1:12" ht="78.75" customHeight="1">
      <c r="A1" s="220" t="s">
        <v>523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96" customFormat="1" ht="12.75" customHeight="1">
      <c r="A2" s="221" t="s">
        <v>21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5.75" customHeight="1">
      <c r="A3" s="222" t="s">
        <v>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s="101" customFormat="1" ht="15" customHeight="1">
      <c r="A4" s="89" t="s">
        <v>488</v>
      </c>
      <c r="B4" s="97"/>
      <c r="C4" s="97"/>
      <c r="D4" s="98"/>
      <c r="E4" s="98"/>
      <c r="F4" s="98"/>
      <c r="G4" s="99"/>
      <c r="H4" s="99"/>
      <c r="I4" s="100"/>
      <c r="J4" s="100"/>
      <c r="L4" s="102" t="s">
        <v>522</v>
      </c>
    </row>
    <row r="5" spans="1:12" s="71" customFormat="1" ht="60" customHeight="1">
      <c r="A5" s="103" t="s">
        <v>1</v>
      </c>
      <c r="B5" s="103" t="s">
        <v>2</v>
      </c>
      <c r="C5" s="103" t="s">
        <v>16</v>
      </c>
      <c r="D5" s="104" t="s">
        <v>14</v>
      </c>
      <c r="E5" s="104" t="s">
        <v>3</v>
      </c>
      <c r="F5" s="103" t="s">
        <v>17</v>
      </c>
      <c r="G5" s="104" t="s">
        <v>15</v>
      </c>
      <c r="H5" s="104" t="s">
        <v>3</v>
      </c>
      <c r="I5" s="104" t="s">
        <v>4</v>
      </c>
      <c r="J5" s="104" t="s">
        <v>5</v>
      </c>
      <c r="K5" s="104" t="s">
        <v>6</v>
      </c>
      <c r="L5" s="104" t="s">
        <v>7</v>
      </c>
    </row>
    <row r="6" spans="1:12" s="71" customFormat="1" ht="42" customHeight="1">
      <c r="A6" s="169">
        <v>1</v>
      </c>
      <c r="B6" s="81"/>
      <c r="C6" s="81"/>
      <c r="D6" s="106" t="s">
        <v>193</v>
      </c>
      <c r="E6" s="9" t="s">
        <v>194</v>
      </c>
      <c r="F6" s="10" t="s">
        <v>75</v>
      </c>
      <c r="G6" s="110" t="s">
        <v>195</v>
      </c>
      <c r="H6" s="152" t="s">
        <v>196</v>
      </c>
      <c r="I6" s="137" t="s">
        <v>121</v>
      </c>
      <c r="J6" s="112" t="s">
        <v>197</v>
      </c>
      <c r="K6" s="118" t="s">
        <v>120</v>
      </c>
      <c r="L6" s="105" t="s">
        <v>524</v>
      </c>
    </row>
    <row r="7" spans="1:12" s="71" customFormat="1" ht="42" customHeight="1">
      <c r="A7" s="169">
        <v>2</v>
      </c>
      <c r="B7" s="81"/>
      <c r="C7" s="81"/>
      <c r="D7" s="106" t="s">
        <v>462</v>
      </c>
      <c r="E7" s="9" t="s">
        <v>460</v>
      </c>
      <c r="F7" s="135" t="s">
        <v>10</v>
      </c>
      <c r="G7" s="114" t="s">
        <v>463</v>
      </c>
      <c r="H7" s="132" t="s">
        <v>461</v>
      </c>
      <c r="I7" s="113" t="s">
        <v>121</v>
      </c>
      <c r="J7" s="117" t="s">
        <v>80</v>
      </c>
      <c r="K7" s="118" t="s">
        <v>120</v>
      </c>
      <c r="L7" s="105" t="s">
        <v>524</v>
      </c>
    </row>
    <row r="8" spans="1:12" s="71" customFormat="1" ht="42" customHeight="1">
      <c r="A8" s="169">
        <v>3</v>
      </c>
      <c r="B8" s="81"/>
      <c r="C8" s="81"/>
      <c r="D8" s="106" t="s">
        <v>278</v>
      </c>
      <c r="E8" s="9" t="s">
        <v>275</v>
      </c>
      <c r="F8" s="135" t="s">
        <v>8</v>
      </c>
      <c r="G8" s="114" t="s">
        <v>280</v>
      </c>
      <c r="H8" s="132" t="s">
        <v>279</v>
      </c>
      <c r="I8" s="113" t="s">
        <v>281</v>
      </c>
      <c r="J8" s="117" t="s">
        <v>277</v>
      </c>
      <c r="K8" s="117" t="s">
        <v>276</v>
      </c>
      <c r="L8" s="105" t="s">
        <v>524</v>
      </c>
    </row>
    <row r="9" spans="1:12" s="71" customFormat="1" ht="42" customHeight="1">
      <c r="A9" s="169">
        <v>4</v>
      </c>
      <c r="B9" s="81"/>
      <c r="C9" s="81"/>
      <c r="D9" s="165" t="s">
        <v>446</v>
      </c>
      <c r="E9" s="9" t="s">
        <v>445</v>
      </c>
      <c r="F9" s="10" t="s">
        <v>8</v>
      </c>
      <c r="G9" s="166" t="s">
        <v>444</v>
      </c>
      <c r="H9" s="1" t="s">
        <v>442</v>
      </c>
      <c r="I9" s="167" t="s">
        <v>443</v>
      </c>
      <c r="J9" s="167" t="s">
        <v>166</v>
      </c>
      <c r="K9" s="168" t="s">
        <v>112</v>
      </c>
      <c r="L9" s="105" t="s">
        <v>524</v>
      </c>
    </row>
    <row r="10" spans="1:12" s="71" customFormat="1" ht="42" customHeight="1">
      <c r="A10" s="169">
        <v>5</v>
      </c>
      <c r="B10" s="81"/>
      <c r="C10" s="81"/>
      <c r="D10" s="106" t="s">
        <v>108</v>
      </c>
      <c r="E10" s="9" t="s">
        <v>105</v>
      </c>
      <c r="F10" s="135" t="s">
        <v>75</v>
      </c>
      <c r="G10" s="114" t="s">
        <v>109</v>
      </c>
      <c r="H10" s="1" t="s">
        <v>106</v>
      </c>
      <c r="I10" s="117" t="s">
        <v>107</v>
      </c>
      <c r="J10" s="116" t="s">
        <v>107</v>
      </c>
      <c r="K10" s="118" t="s">
        <v>73</v>
      </c>
      <c r="L10" s="105" t="s">
        <v>524</v>
      </c>
    </row>
    <row r="11" spans="1:12" s="71" customFormat="1" ht="42" customHeight="1">
      <c r="A11" s="169">
        <v>6</v>
      </c>
      <c r="B11" s="81"/>
      <c r="C11" s="81"/>
      <c r="D11" s="106" t="s">
        <v>427</v>
      </c>
      <c r="E11" s="9" t="s">
        <v>428</v>
      </c>
      <c r="F11" s="121" t="s">
        <v>8</v>
      </c>
      <c r="G11" s="122" t="s">
        <v>512</v>
      </c>
      <c r="H11" s="132" t="s">
        <v>510</v>
      </c>
      <c r="I11" s="112" t="s">
        <v>511</v>
      </c>
      <c r="J11" s="184" t="s">
        <v>429</v>
      </c>
      <c r="K11" s="118" t="s">
        <v>430</v>
      </c>
      <c r="L11" s="105" t="s">
        <v>524</v>
      </c>
    </row>
    <row r="12" spans="1:12" s="71" customFormat="1" ht="42" customHeight="1">
      <c r="A12" s="169">
        <v>7</v>
      </c>
      <c r="B12" s="81"/>
      <c r="C12" s="81"/>
      <c r="D12" s="106" t="s">
        <v>400</v>
      </c>
      <c r="E12" s="9" t="s">
        <v>401</v>
      </c>
      <c r="F12" s="135" t="s">
        <v>75</v>
      </c>
      <c r="G12" s="114" t="s">
        <v>403</v>
      </c>
      <c r="H12" s="1" t="s">
        <v>402</v>
      </c>
      <c r="I12" s="117" t="s">
        <v>390</v>
      </c>
      <c r="J12" s="116" t="s">
        <v>133</v>
      </c>
      <c r="K12" s="118" t="s">
        <v>59</v>
      </c>
      <c r="L12" s="105" t="s">
        <v>524</v>
      </c>
    </row>
    <row r="13" spans="1:12" s="71" customFormat="1" ht="42" customHeight="1">
      <c r="A13" s="169">
        <v>8</v>
      </c>
      <c r="B13" s="81"/>
      <c r="C13" s="81"/>
      <c r="D13" s="165" t="s">
        <v>458</v>
      </c>
      <c r="E13" s="9"/>
      <c r="F13" s="10" t="s">
        <v>8</v>
      </c>
      <c r="G13" s="166" t="s">
        <v>457</v>
      </c>
      <c r="H13" s="1" t="s">
        <v>456</v>
      </c>
      <c r="I13" s="167" t="s">
        <v>480</v>
      </c>
      <c r="J13" s="167" t="s">
        <v>455</v>
      </c>
      <c r="K13" s="168" t="s">
        <v>454</v>
      </c>
      <c r="L13" s="105" t="s">
        <v>524</v>
      </c>
    </row>
    <row r="14" spans="1:12" s="71" customFormat="1" ht="42" customHeight="1">
      <c r="A14" s="169">
        <v>9</v>
      </c>
      <c r="B14" s="81"/>
      <c r="C14" s="81"/>
      <c r="D14" s="106" t="s">
        <v>471</v>
      </c>
      <c r="E14" s="147" t="s">
        <v>470</v>
      </c>
      <c r="F14" s="135" t="s">
        <v>10</v>
      </c>
      <c r="G14" s="110" t="s">
        <v>472</v>
      </c>
      <c r="H14" s="149" t="s">
        <v>473</v>
      </c>
      <c r="I14" s="137" t="s">
        <v>121</v>
      </c>
      <c r="J14" s="112" t="s">
        <v>122</v>
      </c>
      <c r="K14" s="118" t="s">
        <v>120</v>
      </c>
      <c r="L14" s="105" t="s">
        <v>524</v>
      </c>
    </row>
    <row r="15" spans="1:12" s="71" customFormat="1" ht="42" customHeight="1">
      <c r="A15" s="169">
        <v>10</v>
      </c>
      <c r="B15" s="81"/>
      <c r="C15" s="81"/>
      <c r="D15" s="106" t="s">
        <v>160</v>
      </c>
      <c r="E15" s="9" t="s">
        <v>161</v>
      </c>
      <c r="F15" s="135" t="s">
        <v>11</v>
      </c>
      <c r="G15" s="158" t="s">
        <v>165</v>
      </c>
      <c r="H15" s="172" t="s">
        <v>164</v>
      </c>
      <c r="I15" s="137" t="s">
        <v>163</v>
      </c>
      <c r="J15" s="112" t="s">
        <v>162</v>
      </c>
      <c r="K15" s="118" t="s">
        <v>114</v>
      </c>
      <c r="L15" s="105" t="s">
        <v>524</v>
      </c>
    </row>
    <row r="16" spans="1:12" s="71" customFormat="1" ht="42" customHeight="1">
      <c r="A16" s="169">
        <v>11</v>
      </c>
      <c r="B16" s="81"/>
      <c r="C16" s="81"/>
      <c r="D16" s="106" t="s">
        <v>247</v>
      </c>
      <c r="E16" s="9" t="s">
        <v>198</v>
      </c>
      <c r="F16" s="10" t="s">
        <v>76</v>
      </c>
      <c r="G16" s="110" t="s">
        <v>199</v>
      </c>
      <c r="H16" s="115" t="s">
        <v>200</v>
      </c>
      <c r="I16" s="137" t="s">
        <v>121</v>
      </c>
      <c r="J16" s="112" t="s">
        <v>197</v>
      </c>
      <c r="K16" s="118" t="s">
        <v>120</v>
      </c>
      <c r="L16" s="105" t="s">
        <v>524</v>
      </c>
    </row>
    <row r="17" spans="1:12" s="71" customFormat="1" ht="42" customHeight="1">
      <c r="A17" s="169">
        <v>12</v>
      </c>
      <c r="B17" s="81"/>
      <c r="C17" s="81"/>
      <c r="D17" s="108" t="s">
        <v>63</v>
      </c>
      <c r="E17" s="9" t="s">
        <v>93</v>
      </c>
      <c r="F17" s="109" t="s">
        <v>11</v>
      </c>
      <c r="G17" s="110" t="s">
        <v>92</v>
      </c>
      <c r="H17" s="111" t="s">
        <v>91</v>
      </c>
      <c r="I17" s="113" t="s">
        <v>64</v>
      </c>
      <c r="J17" s="112" t="s">
        <v>58</v>
      </c>
      <c r="K17" s="131" t="s">
        <v>59</v>
      </c>
      <c r="L17" s="105" t="s">
        <v>524</v>
      </c>
    </row>
    <row r="18" spans="1:12" s="71" customFormat="1" ht="42" customHeight="1">
      <c r="A18" s="169">
        <v>13</v>
      </c>
      <c r="B18" s="81"/>
      <c r="C18" s="81"/>
      <c r="D18" s="145" t="s">
        <v>205</v>
      </c>
      <c r="E18" s="9" t="s">
        <v>206</v>
      </c>
      <c r="F18" s="146">
        <v>3</v>
      </c>
      <c r="G18" s="119" t="s">
        <v>267</v>
      </c>
      <c r="H18" s="153" t="s">
        <v>265</v>
      </c>
      <c r="I18" s="137" t="s">
        <v>264</v>
      </c>
      <c r="J18" s="116" t="s">
        <v>77</v>
      </c>
      <c r="K18" s="118" t="s">
        <v>208</v>
      </c>
      <c r="L18" s="105" t="s">
        <v>524</v>
      </c>
    </row>
    <row r="19" spans="1:12" s="71" customFormat="1" ht="42" customHeight="1">
      <c r="A19" s="169">
        <v>14</v>
      </c>
      <c r="B19" s="81"/>
      <c r="C19" s="81"/>
      <c r="D19" s="145" t="s">
        <v>205</v>
      </c>
      <c r="E19" s="9" t="s">
        <v>206</v>
      </c>
      <c r="F19" s="146">
        <v>3</v>
      </c>
      <c r="G19" s="119" t="s">
        <v>266</v>
      </c>
      <c r="H19" s="136" t="s">
        <v>212</v>
      </c>
      <c r="I19" s="137" t="s">
        <v>262</v>
      </c>
      <c r="J19" s="116" t="s">
        <v>77</v>
      </c>
      <c r="K19" s="118" t="s">
        <v>208</v>
      </c>
      <c r="L19" s="105" t="s">
        <v>524</v>
      </c>
    </row>
    <row r="20" spans="1:12" s="71" customFormat="1" ht="42" customHeight="1">
      <c r="A20" s="169">
        <v>15</v>
      </c>
      <c r="B20" s="81"/>
      <c r="C20" s="81"/>
      <c r="D20" s="143" t="s">
        <v>209</v>
      </c>
      <c r="E20" s="9" t="s">
        <v>210</v>
      </c>
      <c r="F20" s="144">
        <v>2</v>
      </c>
      <c r="G20" s="119" t="s">
        <v>266</v>
      </c>
      <c r="H20" s="136" t="s">
        <v>212</v>
      </c>
      <c r="I20" s="137" t="s">
        <v>262</v>
      </c>
      <c r="J20" s="116" t="s">
        <v>207</v>
      </c>
      <c r="K20" s="118" t="s">
        <v>213</v>
      </c>
      <c r="L20" s="105" t="s">
        <v>524</v>
      </c>
    </row>
    <row r="21" spans="1:12" s="71" customFormat="1" ht="42" customHeight="1">
      <c r="A21" s="169">
        <v>16</v>
      </c>
      <c r="B21" s="81"/>
      <c r="C21" s="81"/>
      <c r="D21" s="143" t="s">
        <v>209</v>
      </c>
      <c r="E21" s="9" t="s">
        <v>210</v>
      </c>
      <c r="F21" s="144">
        <v>2</v>
      </c>
      <c r="G21" s="119" t="s">
        <v>258</v>
      </c>
      <c r="H21" s="136" t="s">
        <v>236</v>
      </c>
      <c r="I21" s="116" t="s">
        <v>257</v>
      </c>
      <c r="J21" s="116" t="s">
        <v>207</v>
      </c>
      <c r="K21" s="118" t="s">
        <v>213</v>
      </c>
      <c r="L21" s="105" t="s">
        <v>524</v>
      </c>
    </row>
    <row r="22" spans="1:12" s="71" customFormat="1" ht="42" customHeight="1">
      <c r="A22" s="169">
        <v>17</v>
      </c>
      <c r="B22" s="81"/>
      <c r="C22" s="81"/>
      <c r="D22" s="108" t="s">
        <v>382</v>
      </c>
      <c r="E22" s="9" t="s">
        <v>380</v>
      </c>
      <c r="F22" s="135" t="s">
        <v>75</v>
      </c>
      <c r="G22" s="171" t="s">
        <v>383</v>
      </c>
      <c r="H22" s="155" t="s">
        <v>235</v>
      </c>
      <c r="I22" s="137" t="s">
        <v>520</v>
      </c>
      <c r="J22" s="112" t="s">
        <v>77</v>
      </c>
      <c r="K22" s="131" t="s">
        <v>79</v>
      </c>
      <c r="L22" s="105" t="s">
        <v>524</v>
      </c>
    </row>
    <row r="23" spans="1:12" s="71" customFormat="1" ht="42" customHeight="1">
      <c r="A23" s="169">
        <v>18</v>
      </c>
      <c r="B23" s="81"/>
      <c r="C23" s="81"/>
      <c r="D23" s="108" t="s">
        <v>115</v>
      </c>
      <c r="E23" s="9" t="s">
        <v>116</v>
      </c>
      <c r="F23" s="135" t="s">
        <v>8</v>
      </c>
      <c r="G23" s="110" t="s">
        <v>117</v>
      </c>
      <c r="H23" s="149" t="s">
        <v>118</v>
      </c>
      <c r="I23" s="137" t="s">
        <v>119</v>
      </c>
      <c r="J23" s="112" t="s">
        <v>81</v>
      </c>
      <c r="K23" s="131" t="s">
        <v>134</v>
      </c>
      <c r="L23" s="105" t="s">
        <v>524</v>
      </c>
    </row>
    <row r="24" spans="1:12" s="71" customFormat="1" ht="42" customHeight="1">
      <c r="A24" s="169">
        <v>19</v>
      </c>
      <c r="B24" s="81"/>
      <c r="C24" s="81"/>
      <c r="D24" s="108" t="s">
        <v>253</v>
      </c>
      <c r="E24" s="9" t="s">
        <v>252</v>
      </c>
      <c r="F24" s="109" t="s">
        <v>8</v>
      </c>
      <c r="G24" s="110" t="s">
        <v>255</v>
      </c>
      <c r="H24" s="111" t="s">
        <v>254</v>
      </c>
      <c r="I24" s="131" t="s">
        <v>256</v>
      </c>
      <c r="J24" s="113" t="s">
        <v>77</v>
      </c>
      <c r="K24" s="131" t="s">
        <v>242</v>
      </c>
      <c r="L24" s="105" t="s">
        <v>524</v>
      </c>
    </row>
    <row r="25" spans="1:12" s="71" customFormat="1" ht="42" customHeight="1">
      <c r="A25" s="169">
        <v>20</v>
      </c>
      <c r="B25" s="81"/>
      <c r="C25" s="81"/>
      <c r="D25" s="108" t="s">
        <v>214</v>
      </c>
      <c r="E25" s="9"/>
      <c r="F25" s="109" t="s">
        <v>8</v>
      </c>
      <c r="G25" s="110" t="s">
        <v>504</v>
      </c>
      <c r="H25" s="149" t="s">
        <v>215</v>
      </c>
      <c r="I25" s="137" t="s">
        <v>493</v>
      </c>
      <c r="J25" s="113" t="s">
        <v>81</v>
      </c>
      <c r="K25" s="131" t="s">
        <v>216</v>
      </c>
      <c r="L25" s="105" t="s">
        <v>524</v>
      </c>
    </row>
    <row r="26" spans="1:12" s="71" customFormat="1" ht="42" customHeight="1">
      <c r="A26" s="169">
        <v>21</v>
      </c>
      <c r="B26" s="81"/>
      <c r="C26" s="81"/>
      <c r="D26" s="108" t="s">
        <v>411</v>
      </c>
      <c r="E26" s="9"/>
      <c r="F26" s="109" t="s">
        <v>8</v>
      </c>
      <c r="G26" s="110" t="s">
        <v>421</v>
      </c>
      <c r="H26" s="111" t="s">
        <v>410</v>
      </c>
      <c r="I26" s="131" t="s">
        <v>493</v>
      </c>
      <c r="J26" s="113" t="s">
        <v>81</v>
      </c>
      <c r="K26" s="131" t="s">
        <v>216</v>
      </c>
      <c r="L26" s="105" t="s">
        <v>524</v>
      </c>
    </row>
    <row r="27" spans="1:12" s="71" customFormat="1" ht="42" customHeight="1">
      <c r="A27" s="169">
        <v>22</v>
      </c>
      <c r="B27" s="81"/>
      <c r="C27" s="81"/>
      <c r="D27" s="140" t="s">
        <v>415</v>
      </c>
      <c r="E27" s="124" t="s">
        <v>416</v>
      </c>
      <c r="F27" s="202">
        <v>1</v>
      </c>
      <c r="G27" s="141" t="s">
        <v>417</v>
      </c>
      <c r="H27" s="130" t="s">
        <v>418</v>
      </c>
      <c r="I27" s="206" t="s">
        <v>419</v>
      </c>
      <c r="J27" s="142" t="s">
        <v>81</v>
      </c>
      <c r="K27" s="206" t="s">
        <v>420</v>
      </c>
      <c r="L27" s="105" t="s">
        <v>524</v>
      </c>
    </row>
    <row r="28" spans="1:12" s="71" customFormat="1" ht="42" customHeight="1">
      <c r="A28" s="169">
        <v>23</v>
      </c>
      <c r="B28" s="81"/>
      <c r="C28" s="81"/>
      <c r="D28" s="108" t="s">
        <v>369</v>
      </c>
      <c r="E28" s="9" t="s">
        <v>366</v>
      </c>
      <c r="F28" s="109" t="s">
        <v>75</v>
      </c>
      <c r="G28" s="110" t="s">
        <v>368</v>
      </c>
      <c r="H28" s="111" t="s">
        <v>113</v>
      </c>
      <c r="I28" s="112" t="s">
        <v>367</v>
      </c>
      <c r="J28" s="112" t="s">
        <v>102</v>
      </c>
      <c r="K28" s="118" t="s">
        <v>112</v>
      </c>
      <c r="L28" s="105" t="s">
        <v>524</v>
      </c>
    </row>
    <row r="29" spans="1:12" s="71" customFormat="1" ht="42" customHeight="1">
      <c r="A29" s="169">
        <v>24</v>
      </c>
      <c r="B29" s="81"/>
      <c r="C29" s="81"/>
      <c r="D29" s="106" t="s">
        <v>132</v>
      </c>
      <c r="E29" s="147"/>
      <c r="F29" s="204" t="s">
        <v>11</v>
      </c>
      <c r="G29" s="110" t="s">
        <v>465</v>
      </c>
      <c r="H29" s="149" t="s">
        <v>464</v>
      </c>
      <c r="I29" s="137" t="s">
        <v>121</v>
      </c>
      <c r="J29" s="112" t="s">
        <v>80</v>
      </c>
      <c r="K29" s="118" t="s">
        <v>120</v>
      </c>
      <c r="L29" s="105" t="s">
        <v>524</v>
      </c>
    </row>
    <row r="30" spans="1:12" s="71" customFormat="1" ht="42" customHeight="1">
      <c r="A30" s="169">
        <v>25</v>
      </c>
      <c r="B30" s="81"/>
      <c r="C30" s="81"/>
      <c r="D30" s="106" t="s">
        <v>132</v>
      </c>
      <c r="E30" s="147"/>
      <c r="F30" s="135" t="s">
        <v>11</v>
      </c>
      <c r="G30" s="110" t="s">
        <v>124</v>
      </c>
      <c r="H30" s="149" t="s">
        <v>125</v>
      </c>
      <c r="I30" s="137" t="s">
        <v>121</v>
      </c>
      <c r="J30" s="112" t="s">
        <v>80</v>
      </c>
      <c r="K30" s="118" t="s">
        <v>120</v>
      </c>
      <c r="L30" s="105" t="s">
        <v>524</v>
      </c>
    </row>
    <row r="31" spans="1:12" s="71" customFormat="1" ht="42" customHeight="1">
      <c r="A31" s="169">
        <v>26</v>
      </c>
      <c r="B31" s="81"/>
      <c r="C31" s="81"/>
      <c r="D31" s="106" t="s">
        <v>306</v>
      </c>
      <c r="E31" s="9" t="s">
        <v>303</v>
      </c>
      <c r="F31" s="109" t="s">
        <v>8</v>
      </c>
      <c r="G31" s="114" t="s">
        <v>307</v>
      </c>
      <c r="H31" s="1" t="s">
        <v>304</v>
      </c>
      <c r="I31" s="116" t="s">
        <v>305</v>
      </c>
      <c r="J31" s="116" t="s">
        <v>299</v>
      </c>
      <c r="K31" s="117" t="s">
        <v>298</v>
      </c>
      <c r="L31" s="105" t="s">
        <v>524</v>
      </c>
    </row>
    <row r="32" spans="1:12" s="71" customFormat="1" ht="42" customHeight="1">
      <c r="A32" s="169">
        <v>27</v>
      </c>
      <c r="B32" s="81"/>
      <c r="C32" s="81"/>
      <c r="D32" s="108" t="s">
        <v>176</v>
      </c>
      <c r="E32" s="9" t="s">
        <v>177</v>
      </c>
      <c r="F32" s="162" t="s">
        <v>75</v>
      </c>
      <c r="G32" s="110" t="s">
        <v>179</v>
      </c>
      <c r="H32" s="130" t="s">
        <v>180</v>
      </c>
      <c r="I32" s="112" t="s">
        <v>181</v>
      </c>
      <c r="J32" s="113" t="s">
        <v>178</v>
      </c>
      <c r="K32" s="113" t="s">
        <v>59</v>
      </c>
      <c r="L32" s="105" t="s">
        <v>524</v>
      </c>
    </row>
    <row r="33" spans="1:12" s="71" customFormat="1" ht="42" customHeight="1">
      <c r="A33" s="169">
        <v>28</v>
      </c>
      <c r="B33" s="81"/>
      <c r="C33" s="81"/>
      <c r="D33" s="108" t="s">
        <v>316</v>
      </c>
      <c r="E33" s="9"/>
      <c r="F33" s="162" t="s">
        <v>8</v>
      </c>
      <c r="G33" s="110" t="s">
        <v>321</v>
      </c>
      <c r="H33" s="111" t="s">
        <v>319</v>
      </c>
      <c r="I33" s="112" t="s">
        <v>320</v>
      </c>
      <c r="J33" s="113" t="s">
        <v>318</v>
      </c>
      <c r="K33" s="113" t="s">
        <v>317</v>
      </c>
      <c r="L33" s="105" t="s">
        <v>524</v>
      </c>
    </row>
    <row r="34" spans="1:12" s="71" customFormat="1" ht="42" customHeight="1">
      <c r="A34" s="169">
        <v>29</v>
      </c>
      <c r="B34" s="81"/>
      <c r="C34" s="81"/>
      <c r="D34" s="151" t="s">
        <v>469</v>
      </c>
      <c r="E34" s="173" t="s">
        <v>466</v>
      </c>
      <c r="F34" s="203" t="s">
        <v>10</v>
      </c>
      <c r="G34" s="141" t="s">
        <v>468</v>
      </c>
      <c r="H34" s="155" t="s">
        <v>467</v>
      </c>
      <c r="I34" s="160" t="s">
        <v>121</v>
      </c>
      <c r="J34" s="126" t="s">
        <v>122</v>
      </c>
      <c r="K34" s="161" t="s">
        <v>120</v>
      </c>
      <c r="L34" s="105" t="s">
        <v>524</v>
      </c>
    </row>
    <row r="35" spans="1:12" s="71" customFormat="1" ht="42" customHeight="1">
      <c r="A35" s="169">
        <v>30</v>
      </c>
      <c r="B35" s="81"/>
      <c r="C35" s="81"/>
      <c r="D35" s="106" t="s">
        <v>217</v>
      </c>
      <c r="E35" s="9" t="s">
        <v>218</v>
      </c>
      <c r="F35" s="10">
        <v>2</v>
      </c>
      <c r="G35" s="127" t="s">
        <v>203</v>
      </c>
      <c r="H35" s="1" t="s">
        <v>204</v>
      </c>
      <c r="I35" s="138" t="s">
        <v>201</v>
      </c>
      <c r="J35" s="139" t="s">
        <v>201</v>
      </c>
      <c r="K35" s="139" t="s">
        <v>202</v>
      </c>
      <c r="L35" s="105" t="s">
        <v>524</v>
      </c>
    </row>
    <row r="36" spans="1:12" s="71" customFormat="1" ht="42" customHeight="1">
      <c r="A36" s="169">
        <v>31</v>
      </c>
      <c r="B36" s="81"/>
      <c r="C36" s="81"/>
      <c r="D36" s="106" t="s">
        <v>361</v>
      </c>
      <c r="E36" s="9" t="s">
        <v>360</v>
      </c>
      <c r="F36" s="10" t="s">
        <v>8</v>
      </c>
      <c r="G36" s="127" t="s">
        <v>365</v>
      </c>
      <c r="H36" s="1" t="s">
        <v>363</v>
      </c>
      <c r="I36" s="138" t="s">
        <v>364</v>
      </c>
      <c r="J36" s="139" t="s">
        <v>362</v>
      </c>
      <c r="K36" s="139" t="s">
        <v>284</v>
      </c>
      <c r="L36" s="105" t="s">
        <v>524</v>
      </c>
    </row>
    <row r="37" spans="1:12" s="71" customFormat="1" ht="42" customHeight="1">
      <c r="A37" s="169">
        <v>32</v>
      </c>
      <c r="B37" s="81"/>
      <c r="C37" s="81"/>
      <c r="D37" s="106" t="s">
        <v>149</v>
      </c>
      <c r="E37" s="9" t="s">
        <v>150</v>
      </c>
      <c r="F37" s="10" t="s">
        <v>8</v>
      </c>
      <c r="G37" s="114" t="s">
        <v>152</v>
      </c>
      <c r="H37" s="132" t="s">
        <v>153</v>
      </c>
      <c r="I37" s="117" t="s">
        <v>154</v>
      </c>
      <c r="J37" s="116" t="s">
        <v>151</v>
      </c>
      <c r="K37" s="118" t="s">
        <v>79</v>
      </c>
      <c r="L37" s="105" t="s">
        <v>524</v>
      </c>
    </row>
    <row r="38" spans="1:12" s="71" customFormat="1" ht="42" customHeight="1">
      <c r="A38" s="169">
        <v>33</v>
      </c>
      <c r="B38" s="81"/>
      <c r="C38" s="81"/>
      <c r="D38" s="106" t="s">
        <v>354</v>
      </c>
      <c r="E38" s="9" t="s">
        <v>350</v>
      </c>
      <c r="F38" s="123">
        <v>1</v>
      </c>
      <c r="G38" s="114" t="s">
        <v>359</v>
      </c>
      <c r="H38" s="132" t="s">
        <v>357</v>
      </c>
      <c r="I38" s="117" t="s">
        <v>358</v>
      </c>
      <c r="J38" s="116" t="s">
        <v>352</v>
      </c>
      <c r="K38" s="118" t="s">
        <v>351</v>
      </c>
      <c r="L38" s="105" t="s">
        <v>524</v>
      </c>
    </row>
    <row r="39" spans="1:12" s="71" customFormat="1" ht="42" customHeight="1">
      <c r="A39" s="169">
        <v>34</v>
      </c>
      <c r="B39" s="81"/>
      <c r="C39" s="81"/>
      <c r="D39" s="106" t="s">
        <v>354</v>
      </c>
      <c r="E39" s="9" t="s">
        <v>350</v>
      </c>
      <c r="F39" s="10">
        <v>1</v>
      </c>
      <c r="G39" s="114" t="s">
        <v>355</v>
      </c>
      <c r="H39" s="132" t="s">
        <v>353</v>
      </c>
      <c r="I39" s="117" t="s">
        <v>356</v>
      </c>
      <c r="J39" s="116" t="s">
        <v>352</v>
      </c>
      <c r="K39" s="118" t="s">
        <v>351</v>
      </c>
      <c r="L39" s="105" t="s">
        <v>524</v>
      </c>
    </row>
    <row r="40" spans="1:12" s="71" customFormat="1" ht="42" customHeight="1">
      <c r="A40" s="169">
        <v>35</v>
      </c>
      <c r="B40" s="81"/>
      <c r="C40" s="81"/>
      <c r="D40" s="106" t="s">
        <v>387</v>
      </c>
      <c r="E40" s="9" t="s">
        <v>384</v>
      </c>
      <c r="F40" s="10" t="s">
        <v>8</v>
      </c>
      <c r="G40" s="114" t="s">
        <v>388</v>
      </c>
      <c r="H40" s="132" t="s">
        <v>385</v>
      </c>
      <c r="I40" s="117" t="s">
        <v>386</v>
      </c>
      <c r="J40" s="117" t="s">
        <v>376</v>
      </c>
      <c r="K40" s="118" t="s">
        <v>79</v>
      </c>
      <c r="L40" s="105" t="s">
        <v>524</v>
      </c>
    </row>
    <row r="41" spans="1:12" s="71" customFormat="1" ht="42" customHeight="1">
      <c r="A41" s="169">
        <v>36</v>
      </c>
      <c r="B41" s="81"/>
      <c r="C41" s="81"/>
      <c r="D41" s="165" t="s">
        <v>491</v>
      </c>
      <c r="E41" s="9" t="s">
        <v>447</v>
      </c>
      <c r="F41" s="10" t="s">
        <v>11</v>
      </c>
      <c r="G41" s="166" t="s">
        <v>474</v>
      </c>
      <c r="H41" s="1" t="s">
        <v>475</v>
      </c>
      <c r="I41" s="167" t="s">
        <v>476</v>
      </c>
      <c r="J41" s="167" t="s">
        <v>449</v>
      </c>
      <c r="K41" s="168" t="s">
        <v>448</v>
      </c>
      <c r="L41" s="105" t="s">
        <v>524</v>
      </c>
    </row>
    <row r="42" spans="1:12" s="71" customFormat="1" ht="42" customHeight="1">
      <c r="A42" s="169">
        <v>37</v>
      </c>
      <c r="B42" s="81"/>
      <c r="C42" s="81"/>
      <c r="D42" s="165" t="s">
        <v>491</v>
      </c>
      <c r="E42" s="9" t="s">
        <v>447</v>
      </c>
      <c r="F42" s="10" t="s">
        <v>11</v>
      </c>
      <c r="G42" s="166" t="s">
        <v>453</v>
      </c>
      <c r="H42" s="115" t="s">
        <v>451</v>
      </c>
      <c r="I42" s="167" t="s">
        <v>452</v>
      </c>
      <c r="J42" s="167" t="s">
        <v>449</v>
      </c>
      <c r="K42" s="168" t="s">
        <v>448</v>
      </c>
      <c r="L42" s="105" t="s">
        <v>524</v>
      </c>
    </row>
    <row r="43" spans="1:12" s="71" customFormat="1" ht="42" customHeight="1">
      <c r="A43" s="169">
        <v>38</v>
      </c>
      <c r="B43" s="81"/>
      <c r="C43" s="81"/>
      <c r="D43" s="108" t="s">
        <v>341</v>
      </c>
      <c r="E43" s="9" t="s">
        <v>338</v>
      </c>
      <c r="F43" s="109">
        <v>2</v>
      </c>
      <c r="G43" s="110" t="s">
        <v>342</v>
      </c>
      <c r="H43" s="130" t="s">
        <v>339</v>
      </c>
      <c r="I43" s="112" t="s">
        <v>340</v>
      </c>
      <c r="J43" s="112" t="s">
        <v>337</v>
      </c>
      <c r="K43" s="113" t="s">
        <v>333</v>
      </c>
      <c r="L43" s="105" t="s">
        <v>524</v>
      </c>
    </row>
    <row r="44" spans="1:12" s="71" customFormat="1" ht="42" customHeight="1">
      <c r="A44" s="169">
        <v>39</v>
      </c>
      <c r="B44" s="81"/>
      <c r="C44" s="81"/>
      <c r="D44" s="108" t="s">
        <v>219</v>
      </c>
      <c r="E44" s="9" t="s">
        <v>220</v>
      </c>
      <c r="F44" s="135" t="s">
        <v>75</v>
      </c>
      <c r="G44" s="122" t="s">
        <v>221</v>
      </c>
      <c r="H44" s="152" t="s">
        <v>222</v>
      </c>
      <c r="I44" s="137" t="s">
        <v>121</v>
      </c>
      <c r="J44" s="112" t="s">
        <v>197</v>
      </c>
      <c r="K44" s="118" t="s">
        <v>120</v>
      </c>
      <c r="L44" s="105" t="s">
        <v>524</v>
      </c>
    </row>
    <row r="45" spans="1:12" s="71" customFormat="1" ht="42" customHeight="1">
      <c r="A45" s="169">
        <v>40</v>
      </c>
      <c r="B45" s="81"/>
      <c r="C45" s="81"/>
      <c r="D45" s="108" t="s">
        <v>224</v>
      </c>
      <c r="E45" s="9"/>
      <c r="F45" s="109" t="s">
        <v>10</v>
      </c>
      <c r="G45" s="110" t="s">
        <v>54</v>
      </c>
      <c r="H45" s="111" t="s">
        <v>55</v>
      </c>
      <c r="I45" s="112" t="s">
        <v>9</v>
      </c>
      <c r="J45" s="112" t="s">
        <v>52</v>
      </c>
      <c r="K45" s="113" t="s">
        <v>53</v>
      </c>
      <c r="L45" s="105" t="s">
        <v>524</v>
      </c>
    </row>
    <row r="46" spans="1:12" s="71" customFormat="1" ht="42" customHeight="1">
      <c r="A46" s="169">
        <v>41</v>
      </c>
      <c r="B46" s="81"/>
      <c r="C46" s="81"/>
      <c r="D46" s="108" t="s">
        <v>224</v>
      </c>
      <c r="E46" s="9"/>
      <c r="F46" s="109">
        <v>2</v>
      </c>
      <c r="G46" s="110" t="s">
        <v>494</v>
      </c>
      <c r="H46" s="111" t="s">
        <v>60</v>
      </c>
      <c r="I46" s="112" t="s">
        <v>9</v>
      </c>
      <c r="J46" s="112" t="s">
        <v>52</v>
      </c>
      <c r="K46" s="113" t="s">
        <v>53</v>
      </c>
      <c r="L46" s="105" t="s">
        <v>524</v>
      </c>
    </row>
    <row r="47" spans="1:12" s="71" customFormat="1" ht="42" customHeight="1">
      <c r="A47" s="169">
        <v>42</v>
      </c>
      <c r="B47" s="81"/>
      <c r="C47" s="81"/>
      <c r="D47" s="108" t="s">
        <v>395</v>
      </c>
      <c r="E47" s="9" t="s">
        <v>392</v>
      </c>
      <c r="F47" s="109" t="s">
        <v>11</v>
      </c>
      <c r="G47" s="110" t="s">
        <v>396</v>
      </c>
      <c r="H47" s="111" t="s">
        <v>393</v>
      </c>
      <c r="I47" s="112" t="s">
        <v>394</v>
      </c>
      <c r="J47" s="112" t="s">
        <v>58</v>
      </c>
      <c r="K47" s="113" t="s">
        <v>59</v>
      </c>
      <c r="L47" s="105" t="s">
        <v>524</v>
      </c>
    </row>
    <row r="48" spans="1:12" s="71" customFormat="1" ht="42" customHeight="1">
      <c r="A48" s="169">
        <v>43</v>
      </c>
      <c r="B48" s="81"/>
      <c r="C48" s="81"/>
      <c r="D48" s="108" t="s">
        <v>373</v>
      </c>
      <c r="E48" s="9" t="s">
        <v>370</v>
      </c>
      <c r="F48" s="109" t="s">
        <v>8</v>
      </c>
      <c r="G48" s="110" t="s">
        <v>374</v>
      </c>
      <c r="H48" s="111" t="s">
        <v>371</v>
      </c>
      <c r="I48" s="112" t="s">
        <v>372</v>
      </c>
      <c r="J48" s="112" t="s">
        <v>151</v>
      </c>
      <c r="K48" s="113" t="s">
        <v>79</v>
      </c>
      <c r="L48" s="105" t="s">
        <v>524</v>
      </c>
    </row>
    <row r="49" spans="1:12" s="71" customFormat="1" ht="42" customHeight="1">
      <c r="A49" s="169">
        <v>44</v>
      </c>
      <c r="B49" s="81"/>
      <c r="C49" s="81"/>
      <c r="D49" s="108" t="s">
        <v>334</v>
      </c>
      <c r="E49" s="9" t="s">
        <v>332</v>
      </c>
      <c r="F49" s="193" t="s">
        <v>8</v>
      </c>
      <c r="G49" s="110" t="s">
        <v>336</v>
      </c>
      <c r="H49" s="111" t="s">
        <v>335</v>
      </c>
      <c r="I49" s="112"/>
      <c r="J49" s="112" t="s">
        <v>337</v>
      </c>
      <c r="K49" s="113" t="s">
        <v>333</v>
      </c>
      <c r="L49" s="105" t="s">
        <v>524</v>
      </c>
    </row>
    <row r="50" spans="1:12" s="71" customFormat="1" ht="42" customHeight="1">
      <c r="A50" s="169">
        <v>45</v>
      </c>
      <c r="B50" s="81"/>
      <c r="C50" s="81"/>
      <c r="D50" s="106" t="s">
        <v>225</v>
      </c>
      <c r="E50" s="9" t="s">
        <v>226</v>
      </c>
      <c r="F50" s="10" t="s">
        <v>11</v>
      </c>
      <c r="G50" s="110" t="s">
        <v>391</v>
      </c>
      <c r="H50" s="1" t="s">
        <v>389</v>
      </c>
      <c r="I50" s="112" t="s">
        <v>390</v>
      </c>
      <c r="J50" s="113" t="s">
        <v>58</v>
      </c>
      <c r="K50" s="113" t="s">
        <v>59</v>
      </c>
      <c r="L50" s="105" t="s">
        <v>524</v>
      </c>
    </row>
    <row r="51" spans="1:12" s="71" customFormat="1" ht="42" customHeight="1">
      <c r="A51" s="169">
        <v>46</v>
      </c>
      <c r="B51" s="81"/>
      <c r="C51" s="81"/>
      <c r="D51" s="106" t="s">
        <v>182</v>
      </c>
      <c r="E51" s="9" t="s">
        <v>183</v>
      </c>
      <c r="F51" s="176" t="s">
        <v>75</v>
      </c>
      <c r="G51" s="122" t="s">
        <v>185</v>
      </c>
      <c r="H51" s="1" t="s">
        <v>186</v>
      </c>
      <c r="I51" s="112" t="s">
        <v>187</v>
      </c>
      <c r="J51" s="113" t="s">
        <v>101</v>
      </c>
      <c r="K51" s="113" t="s">
        <v>184</v>
      </c>
      <c r="L51" s="105" t="s">
        <v>524</v>
      </c>
    </row>
    <row r="52" spans="1:12" s="71" customFormat="1" ht="42" customHeight="1">
      <c r="A52" s="169">
        <v>47</v>
      </c>
      <c r="B52" s="81"/>
      <c r="C52" s="81"/>
      <c r="D52" s="108" t="s">
        <v>69</v>
      </c>
      <c r="E52" s="9" t="s">
        <v>70</v>
      </c>
      <c r="F52" s="109" t="s">
        <v>8</v>
      </c>
      <c r="G52" s="119" t="s">
        <v>398</v>
      </c>
      <c r="H52" s="172" t="s">
        <v>397</v>
      </c>
      <c r="I52" s="120" t="s">
        <v>399</v>
      </c>
      <c r="J52" s="112" t="s">
        <v>71</v>
      </c>
      <c r="K52" s="113" t="s">
        <v>59</v>
      </c>
      <c r="L52" s="105" t="s">
        <v>524</v>
      </c>
    </row>
    <row r="53" spans="1:12" s="71" customFormat="1" ht="42" customHeight="1">
      <c r="A53" s="169">
        <v>48</v>
      </c>
      <c r="B53" s="81"/>
      <c r="C53" s="81"/>
      <c r="D53" s="165" t="s">
        <v>434</v>
      </c>
      <c r="E53" s="9" t="s">
        <v>437</v>
      </c>
      <c r="F53" s="10" t="s">
        <v>8</v>
      </c>
      <c r="G53" s="166" t="s">
        <v>507</v>
      </c>
      <c r="H53" s="115" t="s">
        <v>435</v>
      </c>
      <c r="I53" s="167" t="s">
        <v>436</v>
      </c>
      <c r="J53" s="167" t="s">
        <v>77</v>
      </c>
      <c r="K53" s="168" t="s">
        <v>430</v>
      </c>
      <c r="L53" s="105" t="s">
        <v>524</v>
      </c>
    </row>
    <row r="54" spans="1:12" s="71" customFormat="1" ht="42" customHeight="1">
      <c r="A54" s="169">
        <v>49</v>
      </c>
      <c r="B54" s="81"/>
      <c r="C54" s="81"/>
      <c r="D54" s="106" t="s">
        <v>228</v>
      </c>
      <c r="E54" s="9" t="s">
        <v>229</v>
      </c>
      <c r="F54" s="10" t="s">
        <v>76</v>
      </c>
      <c r="G54" s="110" t="s">
        <v>230</v>
      </c>
      <c r="H54" s="111" t="s">
        <v>231</v>
      </c>
      <c r="I54" s="137" t="s">
        <v>121</v>
      </c>
      <c r="J54" s="112" t="s">
        <v>197</v>
      </c>
      <c r="K54" s="118" t="s">
        <v>120</v>
      </c>
      <c r="L54" s="105" t="s">
        <v>524</v>
      </c>
    </row>
    <row r="55" spans="1:12" s="71" customFormat="1" ht="42" customHeight="1">
      <c r="A55" s="169">
        <v>50</v>
      </c>
      <c r="B55" s="81"/>
      <c r="C55" s="81"/>
      <c r="D55" s="106" t="s">
        <v>103</v>
      </c>
      <c r="E55" s="9" t="s">
        <v>191</v>
      </c>
      <c r="F55" s="10">
        <v>1</v>
      </c>
      <c r="G55" s="110" t="s">
        <v>129</v>
      </c>
      <c r="H55" s="111" t="s">
        <v>110</v>
      </c>
      <c r="I55" s="137" t="s">
        <v>111</v>
      </c>
      <c r="J55" s="112" t="s">
        <v>102</v>
      </c>
      <c r="K55" s="118" t="s">
        <v>104</v>
      </c>
      <c r="L55" s="105" t="s">
        <v>524</v>
      </c>
    </row>
    <row r="56" spans="1:12" s="71" customFormat="1" ht="42" customHeight="1">
      <c r="A56" s="169">
        <v>51</v>
      </c>
      <c r="B56" s="81"/>
      <c r="C56" s="81"/>
      <c r="D56" s="106" t="s">
        <v>269</v>
      </c>
      <c r="E56" s="9" t="s">
        <v>268</v>
      </c>
      <c r="F56" s="10" t="s">
        <v>8</v>
      </c>
      <c r="G56" s="110" t="s">
        <v>273</v>
      </c>
      <c r="H56" s="111" t="s">
        <v>272</v>
      </c>
      <c r="I56" s="137" t="s">
        <v>274</v>
      </c>
      <c r="J56" s="112" t="s">
        <v>271</v>
      </c>
      <c r="K56" s="118" t="s">
        <v>270</v>
      </c>
      <c r="L56" s="105" t="s">
        <v>524</v>
      </c>
    </row>
    <row r="57" spans="1:12" s="71" customFormat="1" ht="42" customHeight="1">
      <c r="A57" s="169">
        <v>52</v>
      </c>
      <c r="B57" s="81"/>
      <c r="C57" s="81"/>
      <c r="D57" s="108" t="s">
        <v>123</v>
      </c>
      <c r="E57" s="9" t="s">
        <v>135</v>
      </c>
      <c r="F57" s="209" t="s">
        <v>11</v>
      </c>
      <c r="G57" s="122" t="s">
        <v>126</v>
      </c>
      <c r="H57" s="107" t="s">
        <v>127</v>
      </c>
      <c r="I57" s="137" t="s">
        <v>121</v>
      </c>
      <c r="J57" s="112" t="s">
        <v>122</v>
      </c>
      <c r="K57" s="118" t="s">
        <v>120</v>
      </c>
      <c r="L57" s="105" t="s">
        <v>524</v>
      </c>
    </row>
    <row r="58" spans="1:12" s="71" customFormat="1" ht="42" customHeight="1">
      <c r="A58" s="169">
        <v>53</v>
      </c>
      <c r="B58" s="81"/>
      <c r="C58" s="81"/>
      <c r="D58" s="108" t="s">
        <v>123</v>
      </c>
      <c r="E58" s="9" t="s">
        <v>135</v>
      </c>
      <c r="F58" s="109" t="s">
        <v>11</v>
      </c>
      <c r="G58" s="110" t="s">
        <v>233</v>
      </c>
      <c r="H58" s="149" t="s">
        <v>234</v>
      </c>
      <c r="I58" s="137" t="s">
        <v>121</v>
      </c>
      <c r="J58" s="112" t="s">
        <v>122</v>
      </c>
      <c r="K58" s="118" t="s">
        <v>120</v>
      </c>
      <c r="L58" s="105" t="s">
        <v>524</v>
      </c>
    </row>
    <row r="59" spans="1:12" s="71" customFormat="1" ht="42" customHeight="1">
      <c r="A59" s="169">
        <v>54</v>
      </c>
      <c r="B59" s="81"/>
      <c r="C59" s="81"/>
      <c r="D59" s="165" t="s">
        <v>440</v>
      </c>
      <c r="E59" s="9" t="s">
        <v>438</v>
      </c>
      <c r="F59" s="188" t="s">
        <v>8</v>
      </c>
      <c r="G59" s="166" t="s">
        <v>441</v>
      </c>
      <c r="H59" s="1" t="s">
        <v>153</v>
      </c>
      <c r="I59" s="167" t="s">
        <v>439</v>
      </c>
      <c r="J59" s="167" t="s">
        <v>154</v>
      </c>
      <c r="K59" s="168" t="s">
        <v>104</v>
      </c>
      <c r="L59" s="105" t="s">
        <v>524</v>
      </c>
    </row>
    <row r="60" spans="1:12" s="71" customFormat="1" ht="42" customHeight="1">
      <c r="A60" s="169">
        <v>55</v>
      </c>
      <c r="B60" s="81"/>
      <c r="C60" s="81"/>
      <c r="D60" s="108" t="s">
        <v>155</v>
      </c>
      <c r="E60" s="9" t="s">
        <v>156</v>
      </c>
      <c r="F60" s="209" t="s">
        <v>8</v>
      </c>
      <c r="G60" s="110" t="s">
        <v>157</v>
      </c>
      <c r="H60" s="149" t="s">
        <v>158</v>
      </c>
      <c r="I60" s="113" t="s">
        <v>159</v>
      </c>
      <c r="J60" s="113" t="s">
        <v>88</v>
      </c>
      <c r="K60" s="131" t="s">
        <v>89</v>
      </c>
      <c r="L60" s="105" t="s">
        <v>524</v>
      </c>
    </row>
    <row r="61" spans="1:12" s="71" customFormat="1" ht="42" customHeight="1">
      <c r="A61" s="169">
        <v>56</v>
      </c>
      <c r="B61" s="81"/>
      <c r="C61" s="81"/>
      <c r="D61" s="145" t="s">
        <v>136</v>
      </c>
      <c r="E61" s="9" t="s">
        <v>137</v>
      </c>
      <c r="F61" s="207">
        <v>1</v>
      </c>
      <c r="G61" s="119" t="s">
        <v>138</v>
      </c>
      <c r="H61" s="136" t="s">
        <v>139</v>
      </c>
      <c r="I61" s="116" t="s">
        <v>140</v>
      </c>
      <c r="J61" s="116" t="s">
        <v>107</v>
      </c>
      <c r="K61" s="118" t="s">
        <v>73</v>
      </c>
      <c r="L61" s="105" t="s">
        <v>524</v>
      </c>
    </row>
    <row r="62" spans="1:12" s="71" customFormat="1" ht="42" customHeight="1">
      <c r="A62" s="169">
        <v>57</v>
      </c>
      <c r="B62" s="81"/>
      <c r="C62" s="81"/>
      <c r="D62" s="145" t="s">
        <v>497</v>
      </c>
      <c r="E62" s="9" t="s">
        <v>168</v>
      </c>
      <c r="F62" s="212" t="s">
        <v>8</v>
      </c>
      <c r="G62" s="110" t="s">
        <v>499</v>
      </c>
      <c r="H62" s="111" t="s">
        <v>500</v>
      </c>
      <c r="I62" s="112" t="s">
        <v>501</v>
      </c>
      <c r="J62" s="116" t="s">
        <v>81</v>
      </c>
      <c r="K62" s="118" t="s">
        <v>134</v>
      </c>
      <c r="L62" s="105" t="s">
        <v>524</v>
      </c>
    </row>
    <row r="63" spans="1:12" s="71" customFormat="1" ht="42" customHeight="1">
      <c r="A63" s="169">
        <v>58</v>
      </c>
      <c r="B63" s="81"/>
      <c r="C63" s="81"/>
      <c r="D63" s="145" t="s">
        <v>314</v>
      </c>
      <c r="E63" s="9" t="s">
        <v>313</v>
      </c>
      <c r="F63" s="188" t="s">
        <v>11</v>
      </c>
      <c r="G63" s="110" t="s">
        <v>312</v>
      </c>
      <c r="H63" s="149" t="s">
        <v>310</v>
      </c>
      <c r="I63" s="113" t="s">
        <v>311</v>
      </c>
      <c r="J63" s="116" t="s">
        <v>223</v>
      </c>
      <c r="K63" s="117" t="s">
        <v>309</v>
      </c>
      <c r="L63" s="105" t="s">
        <v>524</v>
      </c>
    </row>
    <row r="64" spans="1:12" s="71" customFormat="1" ht="42" customHeight="1">
      <c r="A64" s="169">
        <v>59</v>
      </c>
      <c r="B64" s="81"/>
      <c r="C64" s="81"/>
      <c r="D64" s="106" t="s">
        <v>347</v>
      </c>
      <c r="E64" s="9" t="s">
        <v>343</v>
      </c>
      <c r="F64" s="208" t="s">
        <v>8</v>
      </c>
      <c r="G64" s="110" t="s">
        <v>348</v>
      </c>
      <c r="H64" s="1" t="s">
        <v>345</v>
      </c>
      <c r="I64" s="117" t="s">
        <v>349</v>
      </c>
      <c r="J64" s="117" t="s">
        <v>346</v>
      </c>
      <c r="K64" s="118" t="s">
        <v>344</v>
      </c>
      <c r="L64" s="105" t="s">
        <v>524</v>
      </c>
    </row>
    <row r="65" spans="1:12" s="71" customFormat="1" ht="42" customHeight="1">
      <c r="A65" s="169">
        <v>60</v>
      </c>
      <c r="B65" s="81"/>
      <c r="C65" s="81"/>
      <c r="D65" s="108" t="s">
        <v>492</v>
      </c>
      <c r="E65" s="9" t="s">
        <v>412</v>
      </c>
      <c r="F65" s="191" t="s">
        <v>8</v>
      </c>
      <c r="G65" s="110" t="s">
        <v>414</v>
      </c>
      <c r="H65" s="111" t="s">
        <v>227</v>
      </c>
      <c r="I65" s="112" t="s">
        <v>413</v>
      </c>
      <c r="J65" s="112" t="s">
        <v>81</v>
      </c>
      <c r="K65" s="118" t="s">
        <v>134</v>
      </c>
      <c r="L65" s="105" t="s">
        <v>524</v>
      </c>
    </row>
    <row r="66" spans="1:12" s="71" customFormat="1" ht="42" customHeight="1">
      <c r="A66" s="169">
        <v>61</v>
      </c>
      <c r="B66" s="81"/>
      <c r="C66" s="81"/>
      <c r="D66" s="106" t="s">
        <v>237</v>
      </c>
      <c r="E66" s="9" t="s">
        <v>238</v>
      </c>
      <c r="F66" s="176" t="s">
        <v>76</v>
      </c>
      <c r="G66" s="110" t="s">
        <v>239</v>
      </c>
      <c r="H66" s="132" t="s">
        <v>240</v>
      </c>
      <c r="I66" s="137" t="s">
        <v>121</v>
      </c>
      <c r="J66" s="112" t="s">
        <v>57</v>
      </c>
      <c r="K66" s="118" t="s">
        <v>120</v>
      </c>
      <c r="L66" s="105" t="s">
        <v>524</v>
      </c>
    </row>
    <row r="67" spans="1:12" s="71" customFormat="1" ht="42" customHeight="1">
      <c r="A67" s="169">
        <v>62</v>
      </c>
      <c r="B67" s="81"/>
      <c r="C67" s="81"/>
      <c r="D67" s="106" t="s">
        <v>173</v>
      </c>
      <c r="E67" s="9" t="s">
        <v>74</v>
      </c>
      <c r="F67" s="10" t="s">
        <v>75</v>
      </c>
      <c r="G67" s="122" t="s">
        <v>174</v>
      </c>
      <c r="H67" s="132" t="s">
        <v>175</v>
      </c>
      <c r="I67" s="112" t="s">
        <v>133</v>
      </c>
      <c r="J67" s="112" t="s">
        <v>133</v>
      </c>
      <c r="K67" s="118" t="s">
        <v>59</v>
      </c>
      <c r="L67" s="105" t="s">
        <v>524</v>
      </c>
    </row>
    <row r="68" spans="1:12" s="71" customFormat="1" ht="42" customHeight="1">
      <c r="A68" s="169">
        <v>63</v>
      </c>
      <c r="B68" s="157"/>
      <c r="C68" s="81"/>
      <c r="D68" s="106" t="s">
        <v>61</v>
      </c>
      <c r="E68" s="9" t="s">
        <v>62</v>
      </c>
      <c r="F68" s="10" t="s">
        <v>75</v>
      </c>
      <c r="G68" s="110" t="s">
        <v>189</v>
      </c>
      <c r="H68" s="107" t="s">
        <v>56</v>
      </c>
      <c r="I68" s="120" t="s">
        <v>190</v>
      </c>
      <c r="J68" s="120" t="s">
        <v>57</v>
      </c>
      <c r="K68" s="113" t="s">
        <v>128</v>
      </c>
      <c r="L68" s="105" t="s">
        <v>524</v>
      </c>
    </row>
    <row r="69" spans="1:12" s="71" customFormat="1" ht="42" customHeight="1">
      <c r="A69" s="169">
        <v>64</v>
      </c>
      <c r="B69" s="81"/>
      <c r="C69" s="81"/>
      <c r="D69" s="106" t="s">
        <v>61</v>
      </c>
      <c r="E69" s="9" t="s">
        <v>62</v>
      </c>
      <c r="F69" s="10" t="s">
        <v>75</v>
      </c>
      <c r="G69" s="122" t="s">
        <v>65</v>
      </c>
      <c r="H69" s="205" t="s">
        <v>66</v>
      </c>
      <c r="I69" s="120" t="s">
        <v>90</v>
      </c>
      <c r="J69" s="120" t="s">
        <v>57</v>
      </c>
      <c r="K69" s="113" t="s">
        <v>128</v>
      </c>
      <c r="L69" s="105" t="s">
        <v>524</v>
      </c>
    </row>
    <row r="70" spans="1:12" s="71" customFormat="1" ht="42" customHeight="1">
      <c r="A70" s="169">
        <v>65</v>
      </c>
      <c r="B70" s="81"/>
      <c r="C70" s="81"/>
      <c r="D70" s="108" t="s">
        <v>326</v>
      </c>
      <c r="E70" s="9" t="s">
        <v>322</v>
      </c>
      <c r="F70" s="109" t="s">
        <v>76</v>
      </c>
      <c r="G70" s="110" t="s">
        <v>327</v>
      </c>
      <c r="H70" s="155" t="s">
        <v>325</v>
      </c>
      <c r="I70" s="113" t="s">
        <v>328</v>
      </c>
      <c r="J70" s="113" t="s">
        <v>324</v>
      </c>
      <c r="K70" s="113" t="s">
        <v>323</v>
      </c>
      <c r="L70" s="105" t="s">
        <v>524</v>
      </c>
    </row>
    <row r="71" spans="1:12" s="71" customFormat="1" ht="42" customHeight="1">
      <c r="A71" s="169">
        <v>66</v>
      </c>
      <c r="B71" s="81"/>
      <c r="C71" s="81"/>
      <c r="D71" s="143" t="s">
        <v>241</v>
      </c>
      <c r="E71" s="9" t="s">
        <v>263</v>
      </c>
      <c r="F71" s="211" t="s">
        <v>8</v>
      </c>
      <c r="G71" s="122" t="s">
        <v>261</v>
      </c>
      <c r="H71" s="132" t="s">
        <v>232</v>
      </c>
      <c r="I71" s="113" t="s">
        <v>262</v>
      </c>
      <c r="J71" s="113" t="s">
        <v>207</v>
      </c>
      <c r="K71" s="118" t="s">
        <v>208</v>
      </c>
      <c r="L71" s="105" t="s">
        <v>524</v>
      </c>
    </row>
    <row r="72" spans="1:12" s="71" customFormat="1" ht="42" customHeight="1">
      <c r="A72" s="169">
        <v>67</v>
      </c>
      <c r="B72" s="81"/>
      <c r="C72" s="81"/>
      <c r="D72" s="106" t="s">
        <v>85</v>
      </c>
      <c r="E72" s="9" t="s">
        <v>131</v>
      </c>
      <c r="F72" s="109" t="s">
        <v>8</v>
      </c>
      <c r="G72" s="110" t="s">
        <v>86</v>
      </c>
      <c r="H72" s="172" t="s">
        <v>87</v>
      </c>
      <c r="I72" s="112" t="s">
        <v>188</v>
      </c>
      <c r="J72" s="112" t="s">
        <v>77</v>
      </c>
      <c r="K72" s="113" t="s">
        <v>134</v>
      </c>
      <c r="L72" s="105" t="s">
        <v>524</v>
      </c>
    </row>
    <row r="73" spans="1:12" s="71" customFormat="1" ht="42" customHeight="1">
      <c r="A73" s="169">
        <v>68</v>
      </c>
      <c r="B73" s="81"/>
      <c r="C73" s="81"/>
      <c r="D73" s="177" t="s">
        <v>141</v>
      </c>
      <c r="E73" s="124" t="s">
        <v>142</v>
      </c>
      <c r="F73" s="210" t="s">
        <v>75</v>
      </c>
      <c r="G73" s="170" t="s">
        <v>143</v>
      </c>
      <c r="H73" s="153" t="s">
        <v>144</v>
      </c>
      <c r="I73" s="164" t="s">
        <v>145</v>
      </c>
      <c r="J73" s="164" t="s">
        <v>77</v>
      </c>
      <c r="K73" s="161" t="s">
        <v>79</v>
      </c>
      <c r="L73" s="105" t="s">
        <v>524</v>
      </c>
    </row>
    <row r="74" spans="1:12" s="71" customFormat="1" ht="42" customHeight="1">
      <c r="A74" s="169">
        <v>69</v>
      </c>
      <c r="B74" s="81"/>
      <c r="C74" s="81"/>
      <c r="D74" s="143" t="s">
        <v>141</v>
      </c>
      <c r="E74" s="9" t="s">
        <v>142</v>
      </c>
      <c r="F74" s="144" t="s">
        <v>75</v>
      </c>
      <c r="G74" s="119" t="s">
        <v>146</v>
      </c>
      <c r="H74" s="136" t="s">
        <v>147</v>
      </c>
      <c r="I74" s="116" t="s">
        <v>148</v>
      </c>
      <c r="J74" s="116" t="s">
        <v>77</v>
      </c>
      <c r="K74" s="118" t="s">
        <v>79</v>
      </c>
      <c r="L74" s="105" t="s">
        <v>524</v>
      </c>
    </row>
    <row r="75" spans="1:12" s="71" customFormat="1" ht="42" customHeight="1">
      <c r="A75" s="169">
        <v>70</v>
      </c>
      <c r="B75" s="81"/>
      <c r="C75" s="81"/>
      <c r="D75" s="106" t="s">
        <v>482</v>
      </c>
      <c r="E75" s="9" t="s">
        <v>481</v>
      </c>
      <c r="F75" s="109" t="s">
        <v>8</v>
      </c>
      <c r="G75" s="110" t="s">
        <v>250</v>
      </c>
      <c r="H75" s="172" t="s">
        <v>248</v>
      </c>
      <c r="I75" s="112" t="s">
        <v>249</v>
      </c>
      <c r="J75" s="112" t="s">
        <v>251</v>
      </c>
      <c r="K75" s="131" t="s">
        <v>242</v>
      </c>
      <c r="L75" s="105" t="s">
        <v>524</v>
      </c>
    </row>
    <row r="76" spans="1:12" s="71" customFormat="1" ht="42" customHeight="1">
      <c r="A76" s="169">
        <v>71</v>
      </c>
      <c r="B76" s="81"/>
      <c r="C76" s="81"/>
      <c r="D76" s="140" t="s">
        <v>315</v>
      </c>
      <c r="E76" s="124" t="s">
        <v>308</v>
      </c>
      <c r="F76" s="125" t="s">
        <v>11</v>
      </c>
      <c r="G76" s="110" t="s">
        <v>312</v>
      </c>
      <c r="H76" s="155" t="s">
        <v>310</v>
      </c>
      <c r="I76" s="126" t="s">
        <v>311</v>
      </c>
      <c r="J76" s="126" t="s">
        <v>223</v>
      </c>
      <c r="K76" s="206" t="s">
        <v>309</v>
      </c>
      <c r="L76" s="105" t="s">
        <v>524</v>
      </c>
    </row>
    <row r="77" spans="1:12" s="71" customFormat="1" ht="42" customHeight="1">
      <c r="A77" s="169">
        <v>72</v>
      </c>
      <c r="B77" s="81"/>
      <c r="C77" s="81"/>
      <c r="D77" s="108" t="s">
        <v>329</v>
      </c>
      <c r="E77" s="9"/>
      <c r="F77" s="109" t="s">
        <v>8</v>
      </c>
      <c r="G77" s="106" t="s">
        <v>331</v>
      </c>
      <c r="H77" s="115" t="s">
        <v>330</v>
      </c>
      <c r="I77" s="161" t="s">
        <v>328</v>
      </c>
      <c r="J77" s="112" t="s">
        <v>324</v>
      </c>
      <c r="K77" s="131" t="s">
        <v>323</v>
      </c>
      <c r="L77" s="105" t="s">
        <v>524</v>
      </c>
    </row>
    <row r="78" spans="1:12" s="71" customFormat="1" ht="42" customHeight="1">
      <c r="A78" s="169">
        <v>73</v>
      </c>
      <c r="B78" s="81"/>
      <c r="C78" s="81"/>
      <c r="D78" s="106" t="s">
        <v>243</v>
      </c>
      <c r="E78" s="9" t="s">
        <v>244</v>
      </c>
      <c r="F78" s="176" t="s">
        <v>75</v>
      </c>
      <c r="G78" s="110" t="s">
        <v>245</v>
      </c>
      <c r="H78" s="134" t="s">
        <v>246</v>
      </c>
      <c r="I78" s="137" t="s">
        <v>121</v>
      </c>
      <c r="J78" s="112" t="s">
        <v>197</v>
      </c>
      <c r="K78" s="118" t="s">
        <v>120</v>
      </c>
      <c r="L78" s="105" t="s">
        <v>524</v>
      </c>
    </row>
    <row r="79" spans="1:12" s="71" customFormat="1" ht="42" customHeight="1">
      <c r="A79" s="169">
        <v>74</v>
      </c>
      <c r="B79" s="81"/>
      <c r="C79" s="81"/>
      <c r="D79" s="106" t="s">
        <v>422</v>
      </c>
      <c r="E79" s="9" t="s">
        <v>423</v>
      </c>
      <c r="F79" s="195" t="s">
        <v>8</v>
      </c>
      <c r="G79" s="122" t="s">
        <v>424</v>
      </c>
      <c r="H79" s="132" t="s">
        <v>425</v>
      </c>
      <c r="I79" s="113" t="s">
        <v>426</v>
      </c>
      <c r="J79" s="113" t="s">
        <v>77</v>
      </c>
      <c r="K79" s="118" t="s">
        <v>430</v>
      </c>
      <c r="L79" s="105" t="s">
        <v>524</v>
      </c>
    </row>
    <row r="80" spans="1:12" s="71" customFormat="1" ht="42" customHeight="1">
      <c r="A80" s="169">
        <v>75</v>
      </c>
      <c r="B80" s="81"/>
      <c r="C80" s="81"/>
      <c r="D80" s="106" t="s">
        <v>167</v>
      </c>
      <c r="E80" s="9" t="s">
        <v>535</v>
      </c>
      <c r="F80" s="123" t="s">
        <v>75</v>
      </c>
      <c r="G80" s="114" t="s">
        <v>170</v>
      </c>
      <c r="H80" s="1" t="s">
        <v>171</v>
      </c>
      <c r="I80" s="116" t="s">
        <v>172</v>
      </c>
      <c r="J80" s="116" t="s">
        <v>169</v>
      </c>
      <c r="K80" s="117" t="s">
        <v>59</v>
      </c>
      <c r="L80" s="105" t="s">
        <v>524</v>
      </c>
    </row>
    <row r="81" spans="1:12" s="71" customFormat="1" ht="42" customHeight="1">
      <c r="A81" s="169">
        <v>76</v>
      </c>
      <c r="B81" s="81"/>
      <c r="C81" s="81"/>
      <c r="D81" s="106" t="s">
        <v>498</v>
      </c>
      <c r="E81" s="9" t="s">
        <v>297</v>
      </c>
      <c r="F81" s="10" t="s">
        <v>8</v>
      </c>
      <c r="G81" s="114" t="s">
        <v>302</v>
      </c>
      <c r="H81" s="132" t="s">
        <v>300</v>
      </c>
      <c r="I81" s="116" t="s">
        <v>301</v>
      </c>
      <c r="J81" s="116" t="s">
        <v>299</v>
      </c>
      <c r="K81" s="118" t="s">
        <v>502</v>
      </c>
      <c r="L81" s="105" t="s">
        <v>524</v>
      </c>
    </row>
    <row r="82" spans="1:12" s="71" customFormat="1" ht="42" customHeight="1">
      <c r="A82" s="169">
        <v>77</v>
      </c>
      <c r="B82" s="81"/>
      <c r="C82" s="81"/>
      <c r="D82" s="165" t="s">
        <v>282</v>
      </c>
      <c r="E82" s="9" t="s">
        <v>283</v>
      </c>
      <c r="F82" s="123">
        <v>2</v>
      </c>
      <c r="G82" s="166" t="s">
        <v>288</v>
      </c>
      <c r="H82" s="1" t="s">
        <v>286</v>
      </c>
      <c r="I82" s="167" t="s">
        <v>287</v>
      </c>
      <c r="J82" s="167" t="s">
        <v>285</v>
      </c>
      <c r="K82" s="168" t="s">
        <v>284</v>
      </c>
      <c r="L82" s="105" t="s">
        <v>524</v>
      </c>
    </row>
    <row r="83" spans="1:12" s="71" customFormat="1" ht="42" customHeight="1">
      <c r="A83" s="169">
        <v>78</v>
      </c>
      <c r="B83" s="81"/>
      <c r="C83" s="81"/>
      <c r="D83" s="165" t="s">
        <v>282</v>
      </c>
      <c r="E83" s="9" t="s">
        <v>283</v>
      </c>
      <c r="F83" s="10">
        <v>2</v>
      </c>
      <c r="G83" s="166" t="s">
        <v>291</v>
      </c>
      <c r="H83" s="115" t="s">
        <v>289</v>
      </c>
      <c r="I83" s="167" t="s">
        <v>290</v>
      </c>
      <c r="J83" s="167" t="s">
        <v>285</v>
      </c>
      <c r="K83" s="168" t="s">
        <v>284</v>
      </c>
      <c r="L83" s="105" t="s">
        <v>524</v>
      </c>
    </row>
    <row r="84" spans="1:12" s="71" customFormat="1" ht="42" customHeight="1">
      <c r="A84" s="169">
        <v>79</v>
      </c>
      <c r="B84" s="81"/>
      <c r="C84" s="81"/>
      <c r="D84" s="165" t="s">
        <v>433</v>
      </c>
      <c r="E84" s="9" t="s">
        <v>432</v>
      </c>
      <c r="F84" s="10" t="s">
        <v>8</v>
      </c>
      <c r="G84" s="166" t="s">
        <v>424</v>
      </c>
      <c r="H84" s="1" t="s">
        <v>425</v>
      </c>
      <c r="I84" s="167" t="s">
        <v>426</v>
      </c>
      <c r="J84" s="167" t="s">
        <v>429</v>
      </c>
      <c r="K84" s="168" t="s">
        <v>430</v>
      </c>
      <c r="L84" s="105" t="s">
        <v>524</v>
      </c>
    </row>
    <row r="85" spans="1:12" s="71" customFormat="1" ht="42" customHeight="1">
      <c r="A85" s="169">
        <v>80</v>
      </c>
      <c r="B85" s="81"/>
      <c r="C85" s="81"/>
      <c r="D85" s="106" t="s">
        <v>260</v>
      </c>
      <c r="E85" s="9" t="s">
        <v>259</v>
      </c>
      <c r="F85" s="123" t="s">
        <v>8</v>
      </c>
      <c r="G85" s="122" t="s">
        <v>261</v>
      </c>
      <c r="H85" s="132" t="s">
        <v>232</v>
      </c>
      <c r="I85" s="113" t="s">
        <v>262</v>
      </c>
      <c r="J85" s="113" t="s">
        <v>207</v>
      </c>
      <c r="K85" s="118" t="s">
        <v>208</v>
      </c>
      <c r="L85" s="105" t="s">
        <v>524</v>
      </c>
    </row>
    <row r="86" spans="1:12" s="71" customFormat="1" ht="42" customHeight="1">
      <c r="A86" s="169">
        <v>81</v>
      </c>
      <c r="B86" s="81"/>
      <c r="C86" s="81"/>
      <c r="D86" s="106" t="s">
        <v>408</v>
      </c>
      <c r="E86" s="9" t="s">
        <v>404</v>
      </c>
      <c r="F86" s="10" t="s">
        <v>76</v>
      </c>
      <c r="G86" s="122" t="s">
        <v>409</v>
      </c>
      <c r="H86" s="132" t="s">
        <v>406</v>
      </c>
      <c r="I86" s="113" t="s">
        <v>407</v>
      </c>
      <c r="J86" s="113" t="s">
        <v>77</v>
      </c>
      <c r="K86" s="118" t="s">
        <v>405</v>
      </c>
      <c r="L86" s="105" t="s">
        <v>524</v>
      </c>
    </row>
    <row r="87" spans="1:12" s="71" customFormat="1" ht="42" customHeight="1">
      <c r="A87" s="169">
        <v>82</v>
      </c>
      <c r="B87" s="81"/>
      <c r="C87" s="81"/>
      <c r="D87" s="165" t="s">
        <v>459</v>
      </c>
      <c r="E87" s="9"/>
      <c r="F87" s="123" t="s">
        <v>8</v>
      </c>
      <c r="G87" s="166" t="s">
        <v>457</v>
      </c>
      <c r="H87" s="115" t="s">
        <v>456</v>
      </c>
      <c r="I87" s="167" t="s">
        <v>480</v>
      </c>
      <c r="J87" s="167" t="s">
        <v>455</v>
      </c>
      <c r="K87" s="168" t="s">
        <v>454</v>
      </c>
      <c r="L87" s="105" t="s">
        <v>524</v>
      </c>
    </row>
    <row r="88" spans="1:12" s="71" customFormat="1" ht="42" customHeight="1">
      <c r="A88" s="169">
        <v>83</v>
      </c>
      <c r="B88" s="81"/>
      <c r="C88" s="81"/>
      <c r="D88" s="106" t="s">
        <v>375</v>
      </c>
      <c r="E88" s="9" t="s">
        <v>483</v>
      </c>
      <c r="F88" s="123" t="s">
        <v>8</v>
      </c>
      <c r="G88" s="127" t="s">
        <v>378</v>
      </c>
      <c r="H88" s="128" t="s">
        <v>377</v>
      </c>
      <c r="I88" s="117" t="s">
        <v>379</v>
      </c>
      <c r="J88" s="117" t="s">
        <v>376</v>
      </c>
      <c r="K88" s="113" t="s">
        <v>79</v>
      </c>
      <c r="L88" s="105" t="s">
        <v>524</v>
      </c>
    </row>
    <row r="89" spans="1:12" s="71" customFormat="1" ht="42" customHeight="1">
      <c r="A89" s="169">
        <v>84</v>
      </c>
      <c r="B89" s="81"/>
      <c r="C89" s="81"/>
      <c r="D89" s="106" t="s">
        <v>294</v>
      </c>
      <c r="E89" s="9" t="s">
        <v>292</v>
      </c>
      <c r="F89" s="10" t="s">
        <v>8</v>
      </c>
      <c r="G89" s="127" t="s">
        <v>295</v>
      </c>
      <c r="H89" s="128" t="s">
        <v>293</v>
      </c>
      <c r="I89" s="117" t="s">
        <v>296</v>
      </c>
      <c r="J89" s="117" t="s">
        <v>285</v>
      </c>
      <c r="K89" s="113" t="s">
        <v>284</v>
      </c>
      <c r="L89" s="105" t="s">
        <v>524</v>
      </c>
    </row>
    <row r="90" spans="1:11" s="214" customFormat="1" ht="21.75" customHeight="1">
      <c r="A90" s="213"/>
      <c r="B90" s="213"/>
      <c r="C90" s="213"/>
      <c r="I90" s="215"/>
      <c r="J90" s="215"/>
      <c r="K90" s="196"/>
    </row>
    <row r="91" spans="1:11" s="214" customFormat="1" ht="12.75">
      <c r="A91" s="213"/>
      <c r="B91" s="213"/>
      <c r="C91" s="213"/>
      <c r="D91" s="11" t="s">
        <v>12</v>
      </c>
      <c r="E91" s="75"/>
      <c r="F91" s="11"/>
      <c r="G91" s="11"/>
      <c r="H91" s="11"/>
      <c r="I91" s="11"/>
      <c r="J91" s="11" t="s">
        <v>192</v>
      </c>
      <c r="K91" s="196"/>
    </row>
    <row r="92" spans="1:11" s="214" customFormat="1" ht="22.5" customHeight="1">
      <c r="A92" s="213"/>
      <c r="B92" s="213"/>
      <c r="C92" s="213"/>
      <c r="D92" s="11"/>
      <c r="E92" s="75"/>
      <c r="F92" s="11"/>
      <c r="G92" s="11"/>
      <c r="H92" s="11"/>
      <c r="I92" s="11"/>
      <c r="J92" s="11"/>
      <c r="K92" s="196"/>
    </row>
    <row r="93" spans="1:12" s="196" customFormat="1" ht="12.75">
      <c r="A93" s="213"/>
      <c r="B93" s="213"/>
      <c r="C93" s="213"/>
      <c r="D93" s="11" t="s">
        <v>13</v>
      </c>
      <c r="E93" s="75"/>
      <c r="F93" s="11"/>
      <c r="G93" s="11"/>
      <c r="H93" s="11"/>
      <c r="I93" s="11"/>
      <c r="J93" s="11" t="s">
        <v>49</v>
      </c>
      <c r="L93" s="214"/>
    </row>
    <row r="94" spans="1:12" s="196" customFormat="1" ht="23.25" customHeight="1">
      <c r="A94" s="213"/>
      <c r="B94" s="213"/>
      <c r="C94" s="213"/>
      <c r="D94" s="216"/>
      <c r="E94" s="217"/>
      <c r="F94" s="216"/>
      <c r="G94" s="216"/>
      <c r="H94" s="216"/>
      <c r="I94" s="218"/>
      <c r="J94" s="218"/>
      <c r="L94" s="214"/>
    </row>
    <row r="95" spans="1:12" s="196" customFormat="1" ht="12.75">
      <c r="A95" s="213"/>
      <c r="B95" s="213"/>
      <c r="C95" s="213"/>
      <c r="D95" s="11" t="s">
        <v>94</v>
      </c>
      <c r="E95" s="75"/>
      <c r="F95" s="11"/>
      <c r="G95" s="11"/>
      <c r="H95" s="11"/>
      <c r="I95" s="11"/>
      <c r="J95" s="11" t="s">
        <v>534</v>
      </c>
      <c r="L95" s="214"/>
    </row>
  </sheetData>
  <sheetProtection/>
  <protectedRanges>
    <protectedRange sqref="K80:K82" name="Диапазон1_3_1_1_3_11_1_1_3_1_1_2_2_2"/>
    <protectedRange sqref="K10" name="Диапазон1_3_1_1_3_11_1_1_3_1_1_2_2_1_1"/>
    <protectedRange sqref="K15" name="Диапазон1_3_1_1_3_11_1_1_3_1_1_2_1_3_3_1_1_1"/>
    <protectedRange sqref="K21" name="Диапазон1_3_1_1_3_11_1_1_3_1_1_2_1_3_3_1_1_2_1"/>
    <protectedRange sqref="K23" name="Диапазон1_3_1_1_3_11_1_1_3_1_1_2_1_3_3_1_5_2_1_1"/>
    <protectedRange sqref="K24" name="Диапазон1_3_1_1_3_11_1_1_3_1_3_1_1_1_1_3_2_1"/>
    <protectedRange sqref="K33" name="Диапазон1_3_1_1_3_11_1_1_3_1_1_2_1_3_3_1_5_2_1_2"/>
    <protectedRange sqref="K38" name="Диапазон1_3_1_1_3_11_1_1_3_1_1_2_1_3_3_1_2_1"/>
    <protectedRange sqref="K47" name="Диапазон1_3_1_1_3_11_1_1_3_1_1_2_1_3_3_1_2_2_1"/>
    <protectedRange sqref="K52" name="Диапазон1_3_1_1_3_11_1_1_3_1_1_2_1_3_2_2_1"/>
    <protectedRange sqref="K49" name="Диапазон1_3_1_1_3_11_1_1_3_1_1_2_1_3_3_1_1_3"/>
    <protectedRange sqref="J46" name="Диапазон1_3_1_1_1_1_1_9_1_1_1_1_1_2_1_1"/>
    <protectedRange sqref="K59" name="Диапазон1_3_1_1_3_11_1_1_3_1_3_1_1_1_1_3_3_1_1_2_2"/>
    <protectedRange sqref="K63" name="Диапазон1_3_1_1_3_11_1_1_3_1_1_2_1_3_2_1_2_1"/>
    <protectedRange sqref="K66" name="Диапазон1_3_1_1_3_11_1_1_3_1_1_2_1_3_3_1_1_4"/>
    <protectedRange sqref="K62" name="Диапазон1_3_1_1_3_11_1_1_3_1_1_2_1_3_3_1_1_5"/>
    <protectedRange sqref="K69" name="Диапазон1_3_1_1_3_11_1_1_3_1_3_1_1_1_1_3_3_1_1_2_2_1"/>
    <protectedRange sqref="K72" name="Диапазон1_3_1_1_3_11_1_1_3_1_1_2_2_2_1_1"/>
    <protectedRange sqref="K74" name="Диапазон1_3_1_1_3_11_1_1_3_1_1_2_2_2_1"/>
    <protectedRange sqref="K77" name="Диапазон1_3_1_1_3_11_1_1_3_1_1_2_1_3_3_1_1_1_1"/>
    <protectedRange sqref="K79" name="Диапазон1_3_1_1_3_11_1_1_3_1_1_2_1_3_3_1_1_2"/>
    <protectedRange sqref="K78" name="Диапазон1_3_1_1_3_11_1_1_3_1_1_2_1_3_3_1_1_4_1"/>
    <protectedRange sqref="K84" name="Диапазон1_3_1_1_3_11_1_1_3_1_1_2_1_3_3_1_5_2_1_3"/>
    <protectedRange sqref="K87" name="Диапазон1_3_1_1_3_11_1_1_3_1_1_2_1_3_3_1_2_2"/>
  </protectedRanges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2"/>
  <sheetViews>
    <sheetView view="pageBreakPreview" zoomScale="65" zoomScaleSheetLayoutView="65" workbookViewId="0" topLeftCell="A5">
      <selection activeCell="A5" sqref="A5:Z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487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 aca="true" t="shared" si="0" ref="A10:A17">RANK(Y10,Y$10:Y$17,0)</f>
        <v>1</v>
      </c>
      <c r="B10" s="28"/>
      <c r="C10" s="88"/>
      <c r="D10" s="106" t="s">
        <v>173</v>
      </c>
      <c r="E10" s="9" t="s">
        <v>74</v>
      </c>
      <c r="F10" s="10" t="s">
        <v>75</v>
      </c>
      <c r="G10" s="122" t="s">
        <v>174</v>
      </c>
      <c r="H10" s="132" t="s">
        <v>175</v>
      </c>
      <c r="I10" s="112" t="s">
        <v>133</v>
      </c>
      <c r="J10" s="112" t="s">
        <v>133</v>
      </c>
      <c r="K10" s="118" t="s">
        <v>59</v>
      </c>
      <c r="L10" s="92">
        <v>204.5</v>
      </c>
      <c r="M10" s="93">
        <f aca="true" t="shared" si="1" ref="M10:M17">L10/3-IF($U10=1,0.5,IF($U10=2,1.5,0))</f>
        <v>68.16666666666667</v>
      </c>
      <c r="N10" s="91">
        <f aca="true" t="shared" si="2" ref="N10:N17">RANK(M10,M$10:M$17,0)</f>
        <v>1</v>
      </c>
      <c r="O10" s="92">
        <v>192</v>
      </c>
      <c r="P10" s="93">
        <f aca="true" t="shared" si="3" ref="P10:P17">O10/3-IF($U10=1,0.5,IF($U10=2,1.5,0))</f>
        <v>64</v>
      </c>
      <c r="Q10" s="91">
        <f aca="true" t="shared" si="4" ref="Q10:Q17">RANK(P10,P$10:P$17,0)</f>
        <v>2</v>
      </c>
      <c r="R10" s="92">
        <v>201.5</v>
      </c>
      <c r="S10" s="93">
        <f aca="true" t="shared" si="5" ref="S10:S17">R10/3-IF($U10=1,0.5,IF($U10=2,1.5,0))</f>
        <v>67.16666666666667</v>
      </c>
      <c r="T10" s="91">
        <f aca="true" t="shared" si="6" ref="T10:T17">RANK(S10,S$10:S$17,0)</f>
        <v>1</v>
      </c>
      <c r="U10" s="94"/>
      <c r="V10" s="94"/>
      <c r="W10" s="92">
        <f aca="true" t="shared" si="7" ref="W10:W17">L10+O10+R10</f>
        <v>598</v>
      </c>
      <c r="X10" s="95"/>
      <c r="Y10" s="93">
        <f aca="true" t="shared" si="8" ref="Y10:Y17">ROUND(SUM(M10,P10,S10)/3,3)</f>
        <v>66.444</v>
      </c>
      <c r="Z10" s="29" t="s">
        <v>479</v>
      </c>
    </row>
    <row r="11" spans="1:26" s="30" customFormat="1" ht="42" customHeight="1">
      <c r="A11" s="90">
        <f t="shared" si="0"/>
        <v>2</v>
      </c>
      <c r="B11" s="28"/>
      <c r="C11" s="88"/>
      <c r="D11" s="180" t="s">
        <v>434</v>
      </c>
      <c r="E11" s="124" t="s">
        <v>437</v>
      </c>
      <c r="F11" s="163" t="s">
        <v>8</v>
      </c>
      <c r="G11" s="181" t="s">
        <v>507</v>
      </c>
      <c r="H11" s="115" t="s">
        <v>435</v>
      </c>
      <c r="I11" s="182" t="s">
        <v>436</v>
      </c>
      <c r="J11" s="182" t="s">
        <v>77</v>
      </c>
      <c r="K11" s="183" t="s">
        <v>430</v>
      </c>
      <c r="L11" s="92">
        <v>199</v>
      </c>
      <c r="M11" s="93">
        <f t="shared" si="1"/>
        <v>66.33333333333333</v>
      </c>
      <c r="N11" s="91">
        <f t="shared" si="2"/>
        <v>2</v>
      </c>
      <c r="O11" s="92">
        <v>199.5</v>
      </c>
      <c r="P11" s="93">
        <f t="shared" si="3"/>
        <v>66.5</v>
      </c>
      <c r="Q11" s="91">
        <f t="shared" si="4"/>
        <v>1</v>
      </c>
      <c r="R11" s="92">
        <v>196</v>
      </c>
      <c r="S11" s="93">
        <f t="shared" si="5"/>
        <v>65.33333333333333</v>
      </c>
      <c r="T11" s="91">
        <f t="shared" si="6"/>
        <v>2</v>
      </c>
      <c r="U11" s="94"/>
      <c r="V11" s="94"/>
      <c r="W11" s="92">
        <f t="shared" si="7"/>
        <v>594.5</v>
      </c>
      <c r="X11" s="95"/>
      <c r="Y11" s="93">
        <f t="shared" si="8"/>
        <v>66.056</v>
      </c>
      <c r="Z11" s="29" t="s">
        <v>479</v>
      </c>
    </row>
    <row r="12" spans="1:26" s="30" customFormat="1" ht="42" customHeight="1">
      <c r="A12" s="90">
        <f t="shared" si="0"/>
        <v>3</v>
      </c>
      <c r="B12" s="28"/>
      <c r="C12" s="88"/>
      <c r="D12" s="106" t="s">
        <v>427</v>
      </c>
      <c r="E12" s="9" t="s">
        <v>428</v>
      </c>
      <c r="F12" s="121" t="s">
        <v>8</v>
      </c>
      <c r="G12" s="122" t="s">
        <v>512</v>
      </c>
      <c r="H12" s="132" t="s">
        <v>510</v>
      </c>
      <c r="I12" s="112" t="s">
        <v>511</v>
      </c>
      <c r="J12" s="184" t="s">
        <v>429</v>
      </c>
      <c r="K12" s="118" t="s">
        <v>430</v>
      </c>
      <c r="L12" s="92">
        <v>198.5</v>
      </c>
      <c r="M12" s="93">
        <f t="shared" si="1"/>
        <v>66.16666666666667</v>
      </c>
      <c r="N12" s="91">
        <f t="shared" si="2"/>
        <v>3</v>
      </c>
      <c r="O12" s="92">
        <v>190</v>
      </c>
      <c r="P12" s="93">
        <f t="shared" si="3"/>
        <v>63.333333333333336</v>
      </c>
      <c r="Q12" s="91">
        <f t="shared" si="4"/>
        <v>3</v>
      </c>
      <c r="R12" s="92">
        <v>193.5</v>
      </c>
      <c r="S12" s="93">
        <f t="shared" si="5"/>
        <v>64.5</v>
      </c>
      <c r="T12" s="91">
        <f t="shared" si="6"/>
        <v>4</v>
      </c>
      <c r="U12" s="94"/>
      <c r="V12" s="94"/>
      <c r="W12" s="92">
        <f t="shared" si="7"/>
        <v>582</v>
      </c>
      <c r="X12" s="95"/>
      <c r="Y12" s="93">
        <f t="shared" si="8"/>
        <v>64.667</v>
      </c>
      <c r="Z12" s="29" t="s">
        <v>479</v>
      </c>
    </row>
    <row r="13" spans="1:26" s="30" customFormat="1" ht="42" customHeight="1">
      <c r="A13" s="90">
        <f t="shared" si="0"/>
        <v>4</v>
      </c>
      <c r="B13" s="28"/>
      <c r="C13" s="88"/>
      <c r="D13" s="108" t="s">
        <v>373</v>
      </c>
      <c r="E13" s="9" t="s">
        <v>370</v>
      </c>
      <c r="F13" s="109" t="s">
        <v>8</v>
      </c>
      <c r="G13" s="110" t="s">
        <v>374</v>
      </c>
      <c r="H13" s="111" t="s">
        <v>371</v>
      </c>
      <c r="I13" s="112" t="s">
        <v>372</v>
      </c>
      <c r="J13" s="112" t="s">
        <v>151</v>
      </c>
      <c r="K13" s="113" t="s">
        <v>79</v>
      </c>
      <c r="L13" s="92">
        <v>194.5</v>
      </c>
      <c r="M13" s="93">
        <f t="shared" si="1"/>
        <v>64.83333333333333</v>
      </c>
      <c r="N13" s="91">
        <f t="shared" si="2"/>
        <v>4</v>
      </c>
      <c r="O13" s="92">
        <v>188.5</v>
      </c>
      <c r="P13" s="93">
        <f t="shared" si="3"/>
        <v>62.833333333333336</v>
      </c>
      <c r="Q13" s="91">
        <f t="shared" si="4"/>
        <v>4</v>
      </c>
      <c r="R13" s="92">
        <v>189.5</v>
      </c>
      <c r="S13" s="93">
        <f t="shared" si="5"/>
        <v>63.166666666666664</v>
      </c>
      <c r="T13" s="91">
        <f t="shared" si="6"/>
        <v>7</v>
      </c>
      <c r="U13" s="94"/>
      <c r="V13" s="94"/>
      <c r="W13" s="92">
        <f t="shared" si="7"/>
        <v>572.5</v>
      </c>
      <c r="X13" s="95"/>
      <c r="Y13" s="93">
        <f t="shared" si="8"/>
        <v>63.611</v>
      </c>
      <c r="Z13" s="29" t="s">
        <v>479</v>
      </c>
    </row>
    <row r="14" spans="1:26" s="30" customFormat="1" ht="42" customHeight="1">
      <c r="A14" s="90">
        <f t="shared" si="0"/>
        <v>5</v>
      </c>
      <c r="B14" s="28"/>
      <c r="C14" s="88"/>
      <c r="D14" s="180" t="s">
        <v>433</v>
      </c>
      <c r="E14" s="124" t="s">
        <v>432</v>
      </c>
      <c r="F14" s="163" t="s">
        <v>8</v>
      </c>
      <c r="G14" s="166" t="s">
        <v>424</v>
      </c>
      <c r="H14" s="115" t="s">
        <v>425</v>
      </c>
      <c r="I14" s="182" t="s">
        <v>426</v>
      </c>
      <c r="J14" s="182" t="s">
        <v>429</v>
      </c>
      <c r="K14" s="183" t="s">
        <v>430</v>
      </c>
      <c r="L14" s="92">
        <v>191.5</v>
      </c>
      <c r="M14" s="93">
        <f t="shared" si="1"/>
        <v>63.833333333333336</v>
      </c>
      <c r="N14" s="91">
        <f t="shared" si="2"/>
        <v>6</v>
      </c>
      <c r="O14" s="92">
        <v>187.5</v>
      </c>
      <c r="P14" s="93">
        <f t="shared" si="3"/>
        <v>62.5</v>
      </c>
      <c r="Q14" s="91">
        <f t="shared" si="4"/>
        <v>5</v>
      </c>
      <c r="R14" s="92">
        <v>192.5</v>
      </c>
      <c r="S14" s="93">
        <f t="shared" si="5"/>
        <v>64.16666666666667</v>
      </c>
      <c r="T14" s="91">
        <f t="shared" si="6"/>
        <v>6</v>
      </c>
      <c r="U14" s="94"/>
      <c r="V14" s="94"/>
      <c r="W14" s="92">
        <f t="shared" si="7"/>
        <v>571.5</v>
      </c>
      <c r="X14" s="95"/>
      <c r="Y14" s="93">
        <f t="shared" si="8"/>
        <v>63.5</v>
      </c>
      <c r="Z14" s="29" t="s">
        <v>479</v>
      </c>
    </row>
    <row r="15" spans="1:26" s="30" customFormat="1" ht="42" customHeight="1">
      <c r="A15" s="90">
        <f t="shared" si="0"/>
        <v>5</v>
      </c>
      <c r="B15" s="28"/>
      <c r="C15" s="88"/>
      <c r="D15" s="106" t="s">
        <v>269</v>
      </c>
      <c r="E15" s="9" t="s">
        <v>268</v>
      </c>
      <c r="F15" s="10"/>
      <c r="G15" s="110" t="s">
        <v>273</v>
      </c>
      <c r="H15" s="130" t="s">
        <v>272</v>
      </c>
      <c r="I15" s="160" t="s">
        <v>274</v>
      </c>
      <c r="J15" s="112" t="s">
        <v>271</v>
      </c>
      <c r="K15" s="118" t="s">
        <v>270</v>
      </c>
      <c r="L15" s="92">
        <v>192</v>
      </c>
      <c r="M15" s="93">
        <f t="shared" si="1"/>
        <v>64</v>
      </c>
      <c r="N15" s="91">
        <f t="shared" si="2"/>
        <v>5</v>
      </c>
      <c r="O15" s="92">
        <v>184.5</v>
      </c>
      <c r="P15" s="93">
        <f t="shared" si="3"/>
        <v>61.5</v>
      </c>
      <c r="Q15" s="91">
        <f t="shared" si="4"/>
        <v>6</v>
      </c>
      <c r="R15" s="92">
        <v>195</v>
      </c>
      <c r="S15" s="93">
        <f t="shared" si="5"/>
        <v>65</v>
      </c>
      <c r="T15" s="91">
        <f t="shared" si="6"/>
        <v>3</v>
      </c>
      <c r="U15" s="94"/>
      <c r="V15" s="94"/>
      <c r="W15" s="92">
        <f t="shared" si="7"/>
        <v>571.5</v>
      </c>
      <c r="X15" s="95"/>
      <c r="Y15" s="93">
        <f t="shared" si="8"/>
        <v>63.5</v>
      </c>
      <c r="Z15" s="29" t="s">
        <v>479</v>
      </c>
    </row>
    <row r="16" spans="1:26" s="30" customFormat="1" ht="42" customHeight="1">
      <c r="A16" s="90">
        <f t="shared" si="0"/>
        <v>7</v>
      </c>
      <c r="B16" s="28"/>
      <c r="C16" s="88"/>
      <c r="D16" s="108" t="s">
        <v>415</v>
      </c>
      <c r="E16" s="9" t="s">
        <v>416</v>
      </c>
      <c r="F16" s="193">
        <v>1</v>
      </c>
      <c r="G16" s="110" t="s">
        <v>417</v>
      </c>
      <c r="H16" s="111" t="s">
        <v>418</v>
      </c>
      <c r="I16" s="131" t="s">
        <v>419</v>
      </c>
      <c r="J16" s="113" t="s">
        <v>81</v>
      </c>
      <c r="K16" s="131" t="s">
        <v>420</v>
      </c>
      <c r="L16" s="92">
        <v>190.5</v>
      </c>
      <c r="M16" s="93">
        <f t="shared" si="1"/>
        <v>63.5</v>
      </c>
      <c r="N16" s="91">
        <f t="shared" si="2"/>
        <v>7</v>
      </c>
      <c r="O16" s="92">
        <v>181</v>
      </c>
      <c r="P16" s="93">
        <f t="shared" si="3"/>
        <v>60.333333333333336</v>
      </c>
      <c r="Q16" s="91">
        <f t="shared" si="4"/>
        <v>7</v>
      </c>
      <c r="R16" s="92">
        <v>193.5</v>
      </c>
      <c r="S16" s="93">
        <f t="shared" si="5"/>
        <v>64.5</v>
      </c>
      <c r="T16" s="91">
        <f t="shared" si="6"/>
        <v>4</v>
      </c>
      <c r="U16" s="94"/>
      <c r="V16" s="94"/>
      <c r="W16" s="92">
        <f t="shared" si="7"/>
        <v>565</v>
      </c>
      <c r="X16" s="95"/>
      <c r="Y16" s="93">
        <f t="shared" si="8"/>
        <v>62.778</v>
      </c>
      <c r="Z16" s="29" t="s">
        <v>479</v>
      </c>
    </row>
    <row r="17" spans="1:26" s="30" customFormat="1" ht="42" customHeight="1">
      <c r="A17" s="90">
        <f t="shared" si="0"/>
        <v>8</v>
      </c>
      <c r="B17" s="28"/>
      <c r="C17" s="88"/>
      <c r="D17" s="108" t="s">
        <v>329</v>
      </c>
      <c r="E17" s="9"/>
      <c r="F17" s="185" t="s">
        <v>8</v>
      </c>
      <c r="G17" s="106" t="s">
        <v>331</v>
      </c>
      <c r="H17" s="1" t="s">
        <v>330</v>
      </c>
      <c r="I17" s="118" t="s">
        <v>328</v>
      </c>
      <c r="J17" s="112" t="s">
        <v>324</v>
      </c>
      <c r="K17" s="131" t="s">
        <v>323</v>
      </c>
      <c r="L17" s="92">
        <v>182</v>
      </c>
      <c r="M17" s="93">
        <f t="shared" si="1"/>
        <v>60.666666666666664</v>
      </c>
      <c r="N17" s="91">
        <f t="shared" si="2"/>
        <v>8</v>
      </c>
      <c r="O17" s="92">
        <v>178</v>
      </c>
      <c r="P17" s="93">
        <f t="shared" si="3"/>
        <v>59.333333333333336</v>
      </c>
      <c r="Q17" s="91">
        <f t="shared" si="4"/>
        <v>8</v>
      </c>
      <c r="R17" s="92">
        <v>182.5</v>
      </c>
      <c r="S17" s="93">
        <f t="shared" si="5"/>
        <v>60.833333333333336</v>
      </c>
      <c r="T17" s="91">
        <f t="shared" si="6"/>
        <v>8</v>
      </c>
      <c r="U17" s="94"/>
      <c r="V17" s="94"/>
      <c r="W17" s="92">
        <f t="shared" si="7"/>
        <v>542.5</v>
      </c>
      <c r="X17" s="95"/>
      <c r="Y17" s="93">
        <f t="shared" si="8"/>
        <v>60.278</v>
      </c>
      <c r="Z17" s="29" t="s">
        <v>479</v>
      </c>
    </row>
    <row r="18" spans="1:26" s="30" customFormat="1" ht="12.75">
      <c r="A18" s="31"/>
      <c r="B18" s="32"/>
      <c r="C18" s="33"/>
      <c r="D18" s="47"/>
      <c r="E18" s="5"/>
      <c r="F18" s="6"/>
      <c r="G18" s="7"/>
      <c r="H18" s="48"/>
      <c r="I18" s="49"/>
      <c r="J18" s="6"/>
      <c r="K18" s="8"/>
      <c r="L18" s="34"/>
      <c r="M18" s="35"/>
      <c r="N18" s="36"/>
      <c r="O18" s="34"/>
      <c r="P18" s="35"/>
      <c r="Q18" s="36"/>
      <c r="R18" s="34"/>
      <c r="S18" s="35"/>
      <c r="T18" s="36"/>
      <c r="U18" s="36"/>
      <c r="V18" s="36"/>
      <c r="W18" s="34"/>
      <c r="X18" s="37"/>
      <c r="Y18" s="35"/>
      <c r="Z18" s="38"/>
    </row>
    <row r="19" spans="1:26" ht="48" customHeight="1">
      <c r="A19" s="39"/>
      <c r="B19" s="39"/>
      <c r="C19" s="39"/>
      <c r="D19" s="39" t="s">
        <v>20</v>
      </c>
      <c r="E19" s="39"/>
      <c r="F19" s="39"/>
      <c r="G19" s="39"/>
      <c r="H19" s="39"/>
      <c r="J19" s="39"/>
      <c r="K19" s="11" t="s">
        <v>192</v>
      </c>
      <c r="L19" s="40"/>
      <c r="M19" s="41"/>
      <c r="N19" s="39"/>
      <c r="O19" s="42"/>
      <c r="P19" s="43"/>
      <c r="Q19" s="39"/>
      <c r="R19" s="42"/>
      <c r="S19" s="43"/>
      <c r="T19" s="39"/>
      <c r="U19" s="39"/>
      <c r="V19" s="39"/>
      <c r="W19" s="39"/>
      <c r="X19" s="39"/>
      <c r="Y19" s="43"/>
      <c r="Z19" s="39"/>
    </row>
    <row r="20" spans="1:26" ht="48" customHeight="1">
      <c r="A20" s="39"/>
      <c r="B20" s="39"/>
      <c r="C20" s="39"/>
      <c r="D20" s="39" t="s">
        <v>13</v>
      </c>
      <c r="E20" s="39"/>
      <c r="F20" s="39"/>
      <c r="G20" s="39"/>
      <c r="H20" s="39"/>
      <c r="J20" s="39"/>
      <c r="K20" s="11" t="s">
        <v>49</v>
      </c>
      <c r="L20" s="40"/>
      <c r="M20" s="44"/>
      <c r="O20" s="42"/>
      <c r="P20" s="43"/>
      <c r="Q20" s="39"/>
      <c r="R20" s="42"/>
      <c r="S20" s="43"/>
      <c r="T20" s="39"/>
      <c r="U20" s="39"/>
      <c r="V20" s="39"/>
      <c r="W20" s="39"/>
      <c r="X20" s="39"/>
      <c r="Y20" s="43"/>
      <c r="Z20" s="39"/>
    </row>
    <row r="21" spans="12:13" ht="12.75">
      <c r="L21" s="40"/>
      <c r="M21" s="41"/>
    </row>
    <row r="22" spans="11:13" ht="12.75">
      <c r="K22" s="41"/>
      <c r="L22" s="40"/>
      <c r="M22" s="41"/>
    </row>
  </sheetData>
  <sheetProtection/>
  <protectedRanges>
    <protectedRange sqref="K10" name="Диапазон1_3_1_1_3_11_1_1_3_1_1_2_2_2_1_1"/>
    <protectedRange sqref="K12" name="Диапазон1_3_1_1_3_11_1_1_3_1_1_2_2_2"/>
    <protectedRange sqref="K15" name="Диапазон1_3_1_1_3_11_1_1_3_1_1_2_1_3_3_1_1_1"/>
    <protectedRange sqref="K17" name="Диапазон1_3_1_1_3_11_1_1_3_1_1_2_1_3_3_1_1_2"/>
    <protectedRange sqref="K16" name="Диапазон1_3_1_1_3_11_1_1_3_1_1_2_1_3_3_1_1_4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73"/>
  <sheetViews>
    <sheetView view="pageBreakPreview" zoomScale="65" zoomScaleSheetLayoutView="65" zoomScalePageLayoutView="0" workbookViewId="0" topLeftCell="A1">
      <selection activeCell="A5" sqref="A5:Z5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4.7109375" style="53" customWidth="1"/>
    <col min="7" max="7" width="28.2812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61.5" customHeight="1">
      <c r="A1" s="229" t="s">
        <v>514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54" customFormat="1" ht="15.75" customHeight="1">
      <c r="A2" s="239" t="s">
        <v>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s="55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56" customFormat="1" ht="20.25" customHeight="1">
      <c r="A4" s="240" t="s">
        <v>513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s="12" customFormat="1" ht="18.75" customHeight="1">
      <c r="A5" s="223" t="s">
        <v>515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12" customFormat="1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58" customFormat="1" ht="19.5" customHeight="1">
      <c r="A8" s="242" t="s">
        <v>33</v>
      </c>
      <c r="B8" s="243" t="s">
        <v>2</v>
      </c>
      <c r="C8" s="243" t="s">
        <v>16</v>
      </c>
      <c r="D8" s="244" t="s">
        <v>18</v>
      </c>
      <c r="E8" s="244" t="s">
        <v>3</v>
      </c>
      <c r="F8" s="242" t="s">
        <v>17</v>
      </c>
      <c r="G8" s="244" t="s">
        <v>19</v>
      </c>
      <c r="H8" s="244" t="s">
        <v>3</v>
      </c>
      <c r="I8" s="244" t="s">
        <v>4</v>
      </c>
      <c r="J8" s="57"/>
      <c r="K8" s="244" t="s">
        <v>6</v>
      </c>
      <c r="L8" s="245" t="s">
        <v>22</v>
      </c>
      <c r="M8" s="245"/>
      <c r="N8" s="245"/>
      <c r="O8" s="245" t="s">
        <v>23</v>
      </c>
      <c r="P8" s="245"/>
      <c r="Q8" s="245"/>
      <c r="R8" s="245" t="s">
        <v>24</v>
      </c>
      <c r="S8" s="245"/>
      <c r="T8" s="245"/>
      <c r="U8" s="243" t="s">
        <v>25</v>
      </c>
      <c r="V8" s="243" t="s">
        <v>26</v>
      </c>
      <c r="W8" s="242" t="s">
        <v>27</v>
      </c>
      <c r="X8" s="243" t="s">
        <v>28</v>
      </c>
      <c r="Y8" s="246" t="s">
        <v>29</v>
      </c>
      <c r="Z8" s="244" t="s">
        <v>30</v>
      </c>
    </row>
    <row r="9" spans="1:26" s="58" customFormat="1" ht="39.75" customHeight="1">
      <c r="A9" s="242"/>
      <c r="B9" s="243"/>
      <c r="C9" s="243"/>
      <c r="D9" s="244"/>
      <c r="E9" s="244"/>
      <c r="F9" s="242"/>
      <c r="G9" s="244"/>
      <c r="H9" s="244"/>
      <c r="I9" s="244"/>
      <c r="J9" s="57"/>
      <c r="K9" s="244"/>
      <c r="L9" s="50" t="s">
        <v>31</v>
      </c>
      <c r="M9" s="51" t="s">
        <v>32</v>
      </c>
      <c r="N9" s="52" t="s">
        <v>33</v>
      </c>
      <c r="O9" s="50" t="s">
        <v>31</v>
      </c>
      <c r="P9" s="51" t="s">
        <v>32</v>
      </c>
      <c r="Q9" s="52" t="s">
        <v>33</v>
      </c>
      <c r="R9" s="50" t="s">
        <v>31</v>
      </c>
      <c r="S9" s="51" t="s">
        <v>32</v>
      </c>
      <c r="T9" s="52" t="s">
        <v>33</v>
      </c>
      <c r="U9" s="243"/>
      <c r="V9" s="243"/>
      <c r="W9" s="242"/>
      <c r="X9" s="243"/>
      <c r="Y9" s="246"/>
      <c r="Z9" s="244"/>
    </row>
    <row r="10" spans="1:26" s="58" customFormat="1" ht="42.75" customHeight="1">
      <c r="A10" s="90">
        <f>RANK(Y10,Y$10:Y$13,0)</f>
        <v>1</v>
      </c>
      <c r="B10" s="87"/>
      <c r="C10" s="2"/>
      <c r="D10" s="108" t="s">
        <v>224</v>
      </c>
      <c r="E10" s="9"/>
      <c r="F10" s="129" t="s">
        <v>10</v>
      </c>
      <c r="G10" s="110" t="s">
        <v>54</v>
      </c>
      <c r="H10" s="111" t="s">
        <v>55</v>
      </c>
      <c r="I10" s="112" t="s">
        <v>9</v>
      </c>
      <c r="J10" s="112" t="s">
        <v>52</v>
      </c>
      <c r="K10" s="113" t="s">
        <v>53</v>
      </c>
      <c r="L10" s="69">
        <v>154</v>
      </c>
      <c r="M10" s="68">
        <f>L10/2.3-IF($U10=1,0.5,IF($U10=2,1.5,0))</f>
        <v>66.95652173913044</v>
      </c>
      <c r="N10" s="91">
        <f>RANK(M10,M$10:M$13,0)</f>
        <v>1</v>
      </c>
      <c r="O10" s="69">
        <v>151.5</v>
      </c>
      <c r="P10" s="68">
        <f>O10/2.3-IF($U10=1,0.5,IF($U10=2,1.5,0))</f>
        <v>65.86956521739131</v>
      </c>
      <c r="Q10" s="91">
        <f>RANK(P10,P$10:P$13,0)</f>
        <v>1</v>
      </c>
      <c r="R10" s="69">
        <v>152</v>
      </c>
      <c r="S10" s="68">
        <f>R10/2.3-IF($U10=1,0.5,IF($U10=2,1.5,0))</f>
        <v>66.08695652173914</v>
      </c>
      <c r="T10" s="91">
        <f>RANK(S10,S$10:S$13,0)</f>
        <v>2</v>
      </c>
      <c r="U10" s="57"/>
      <c r="V10" s="87"/>
      <c r="W10" s="69">
        <f>L10+O10+R10</f>
        <v>457.5</v>
      </c>
      <c r="X10" s="87"/>
      <c r="Y10" s="68">
        <f>ROUND(SUM(M10,P10,S10)/3,3)</f>
        <v>66.304</v>
      </c>
      <c r="Z10" s="57" t="s">
        <v>479</v>
      </c>
    </row>
    <row r="11" spans="1:26" s="58" customFormat="1" ht="42.75" customHeight="1">
      <c r="A11" s="90">
        <f>RANK(Y11,Y$10:Y$13,0)</f>
        <v>2</v>
      </c>
      <c r="B11" s="87"/>
      <c r="C11" s="2"/>
      <c r="D11" s="108" t="s">
        <v>224</v>
      </c>
      <c r="E11" s="9"/>
      <c r="F11" s="109" t="s">
        <v>10</v>
      </c>
      <c r="G11" s="110" t="s">
        <v>494</v>
      </c>
      <c r="H11" s="111" t="s">
        <v>60</v>
      </c>
      <c r="I11" s="112" t="s">
        <v>9</v>
      </c>
      <c r="J11" s="112" t="s">
        <v>52</v>
      </c>
      <c r="K11" s="113" t="s">
        <v>53</v>
      </c>
      <c r="L11" s="69">
        <v>152.5</v>
      </c>
      <c r="M11" s="68">
        <f>L11/2.3-IF($U11=1,0.5,IF($U11=2,1.5,0))</f>
        <v>66.30434782608697</v>
      </c>
      <c r="N11" s="91">
        <f>RANK(M11,M$10:M$13,0)</f>
        <v>2</v>
      </c>
      <c r="O11" s="69">
        <v>151</v>
      </c>
      <c r="P11" s="68">
        <f>O11/2.3-IF($U11=1,0.5,IF($U11=2,1.5,0))</f>
        <v>65.65217391304348</v>
      </c>
      <c r="Q11" s="91">
        <f>RANK(P11,P$10:P$13,0)</f>
        <v>2</v>
      </c>
      <c r="R11" s="69">
        <v>151</v>
      </c>
      <c r="S11" s="68">
        <f>R11/2.3-IF($U11=1,0.5,IF($U11=2,1.5,0))</f>
        <v>65.65217391304348</v>
      </c>
      <c r="T11" s="91">
        <f>RANK(S11,S$10:S$13,0)</f>
        <v>3</v>
      </c>
      <c r="U11" s="57"/>
      <c r="V11" s="87"/>
      <c r="W11" s="69">
        <f>L11+O11+R11</f>
        <v>454.5</v>
      </c>
      <c r="X11" s="87"/>
      <c r="Y11" s="68">
        <f>ROUND(SUM(M11,P11,S11)/3,3)</f>
        <v>65.87</v>
      </c>
      <c r="Z11" s="57" t="s">
        <v>479</v>
      </c>
    </row>
    <row r="12" spans="1:26" s="58" customFormat="1" ht="42.75" customHeight="1">
      <c r="A12" s="90">
        <f>RANK(Y12,Y$10:Y$13,0)</f>
        <v>3</v>
      </c>
      <c r="B12" s="87"/>
      <c r="C12" s="2"/>
      <c r="D12" s="145" t="s">
        <v>314</v>
      </c>
      <c r="E12" s="9" t="s">
        <v>313</v>
      </c>
      <c r="F12" s="123" t="s">
        <v>11</v>
      </c>
      <c r="G12" s="110" t="s">
        <v>312</v>
      </c>
      <c r="H12" s="149" t="s">
        <v>310</v>
      </c>
      <c r="I12" s="113" t="s">
        <v>311</v>
      </c>
      <c r="J12" s="148" t="s">
        <v>223</v>
      </c>
      <c r="K12" s="117" t="s">
        <v>309</v>
      </c>
      <c r="L12" s="69">
        <v>150.5</v>
      </c>
      <c r="M12" s="68">
        <f>L12/2.3-IF($U12=1,0.5,IF($U12=2,1.5,0))</f>
        <v>65.43478260869566</v>
      </c>
      <c r="N12" s="91">
        <f>RANK(M12,M$10:M$13,0)</f>
        <v>3</v>
      </c>
      <c r="O12" s="69">
        <v>149</v>
      </c>
      <c r="P12" s="68">
        <f>O12/2.3-IF($U12=1,0.5,IF($U12=2,1.5,0))</f>
        <v>64.78260869565217</v>
      </c>
      <c r="Q12" s="91">
        <f>RANK(P12,P$10:P$13,0)</f>
        <v>3</v>
      </c>
      <c r="R12" s="69">
        <v>154</v>
      </c>
      <c r="S12" s="68">
        <f>R12/2.3-IF($U12=1,0.5,IF($U12=2,1.5,0))</f>
        <v>66.95652173913044</v>
      </c>
      <c r="T12" s="91">
        <f>RANK(S12,S$10:S$13,0)</f>
        <v>1</v>
      </c>
      <c r="U12" s="57"/>
      <c r="V12" s="87"/>
      <c r="W12" s="69">
        <f>L12+O12+R12</f>
        <v>453.5</v>
      </c>
      <c r="X12" s="87"/>
      <c r="Y12" s="68">
        <f>ROUND(SUM(M12,P12,S12)/3,3)</f>
        <v>65.725</v>
      </c>
      <c r="Z12" s="57" t="s">
        <v>479</v>
      </c>
    </row>
    <row r="13" spans="1:26" s="58" customFormat="1" ht="42.75" customHeight="1">
      <c r="A13" s="90">
        <f>RANK(Y13,Y$10:Y$13,0)</f>
        <v>4</v>
      </c>
      <c r="B13" s="87"/>
      <c r="C13" s="2"/>
      <c r="D13" s="108" t="s">
        <v>315</v>
      </c>
      <c r="E13" s="9" t="s">
        <v>308</v>
      </c>
      <c r="F13" s="109" t="s">
        <v>11</v>
      </c>
      <c r="G13" s="110" t="s">
        <v>312</v>
      </c>
      <c r="H13" s="155" t="s">
        <v>310</v>
      </c>
      <c r="I13" s="112" t="s">
        <v>311</v>
      </c>
      <c r="J13" s="112" t="s">
        <v>223</v>
      </c>
      <c r="K13" s="131" t="s">
        <v>309</v>
      </c>
      <c r="L13" s="69">
        <v>148.5</v>
      </c>
      <c r="M13" s="68">
        <f>L13/2.3-IF($U13=1,0.5,IF($U13=2,1.5,0))</f>
        <v>64.56521739130436</v>
      </c>
      <c r="N13" s="91">
        <f>RANK(M13,M$10:M$13,0)</f>
        <v>4</v>
      </c>
      <c r="O13" s="69">
        <v>148.5</v>
      </c>
      <c r="P13" s="68">
        <f>O13/2.3-IF($U13=1,0.5,IF($U13=2,1.5,0))</f>
        <v>64.56521739130436</v>
      </c>
      <c r="Q13" s="91">
        <f>RANK(P13,P$10:P$13,0)</f>
        <v>4</v>
      </c>
      <c r="R13" s="69">
        <v>148</v>
      </c>
      <c r="S13" s="68">
        <f>R13/2.3-IF($U13=1,0.5,IF($U13=2,1.5,0))</f>
        <v>64.34782608695653</v>
      </c>
      <c r="T13" s="91">
        <f>RANK(S13,S$10:S$13,0)</f>
        <v>4</v>
      </c>
      <c r="U13" s="57"/>
      <c r="V13" s="87"/>
      <c r="W13" s="69">
        <f>L13+O13+R13</f>
        <v>445</v>
      </c>
      <c r="X13" s="87"/>
      <c r="Y13" s="68">
        <f>ROUND(SUM(M13,P13,S13)/3,3)</f>
        <v>64.493</v>
      </c>
      <c r="Z13" s="57" t="s">
        <v>479</v>
      </c>
    </row>
    <row r="14" spans="1:25" ht="48" customHeight="1">
      <c r="A14" s="60"/>
      <c r="L14" s="61"/>
      <c r="M14" s="61"/>
      <c r="N14" s="61"/>
      <c r="O14" s="61"/>
      <c r="P14" s="61"/>
      <c r="Q14" s="61"/>
      <c r="R14" s="61"/>
      <c r="S14" s="61"/>
      <c r="T14" s="61"/>
      <c r="U14"/>
      <c r="V14" s="61"/>
      <c r="W14" s="61"/>
      <c r="X14" s="61"/>
      <c r="Y14" s="61"/>
    </row>
    <row r="15" spans="1:44" s="66" customFormat="1" ht="44.25" customHeight="1">
      <c r="A15" s="53"/>
      <c r="B15" s="53"/>
      <c r="C15" s="62"/>
      <c r="D15" s="62" t="s">
        <v>20</v>
      </c>
      <c r="E15" s="62"/>
      <c r="F15" s="62"/>
      <c r="G15" s="62"/>
      <c r="H15" s="63"/>
      <c r="I15" s="11" t="s">
        <v>192</v>
      </c>
      <c r="J15" s="63"/>
      <c r="L15" s="65"/>
      <c r="N15" s="53"/>
      <c r="O15" s="67"/>
      <c r="Q15" s="53"/>
      <c r="R15" s="67"/>
      <c r="T15" s="53"/>
      <c r="U15" s="53"/>
      <c r="V15" s="53"/>
      <c r="W15" s="53"/>
      <c r="X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4:9" ht="44.25" customHeight="1">
      <c r="D16" s="62" t="s">
        <v>13</v>
      </c>
      <c r="I16" s="11" t="s">
        <v>49</v>
      </c>
    </row>
    <row r="28" ht="12.75">
      <c r="T28" s="66"/>
    </row>
    <row r="29" ht="12.75">
      <c r="T29" s="66"/>
    </row>
    <row r="30" ht="12.75">
      <c r="T30" s="66"/>
    </row>
    <row r="31" spans="11:20" ht="12.75">
      <c r="K31" s="133"/>
      <c r="T31" s="66"/>
    </row>
    <row r="32" spans="11:20" ht="12.75">
      <c r="K32" s="133"/>
      <c r="T32" s="66"/>
    </row>
    <row r="33" spans="11:20" ht="12.75">
      <c r="K33" s="133"/>
      <c r="T33" s="66"/>
    </row>
    <row r="34" spans="11:20" ht="12.75">
      <c r="K34" s="133"/>
      <c r="T34" s="66"/>
    </row>
    <row r="35" spans="11:20" ht="12.75">
      <c r="K35" s="133"/>
      <c r="T35" s="66"/>
    </row>
    <row r="36" spans="11:20" ht="12.75">
      <c r="K36" s="133"/>
      <c r="T36" s="66"/>
    </row>
    <row r="37" spans="11:20" ht="12.75">
      <c r="K37" s="133"/>
      <c r="T37" s="66"/>
    </row>
    <row r="38" spans="11:20" ht="12.75">
      <c r="K38" s="133"/>
      <c r="T38" s="66"/>
    </row>
    <row r="39" spans="11:20" ht="12.75">
      <c r="K39" s="133"/>
      <c r="T39" s="66"/>
    </row>
    <row r="40" spans="11:20" ht="12.75">
      <c r="K40" s="133"/>
      <c r="T40" s="66"/>
    </row>
    <row r="41" spans="11:20" ht="12.75">
      <c r="K41" s="133"/>
      <c r="T41" s="66"/>
    </row>
    <row r="42" spans="11:20" ht="12.75">
      <c r="K42" s="133"/>
      <c r="T42" s="66"/>
    </row>
    <row r="43" spans="11:20" ht="12.75">
      <c r="K43" s="133"/>
      <c r="T43" s="66"/>
    </row>
    <row r="44" spans="11:20" ht="12.75">
      <c r="K44" s="133"/>
      <c r="T44" s="66"/>
    </row>
    <row r="45" spans="11:20" ht="12.75">
      <c r="K45" s="133"/>
      <c r="T45" s="66"/>
    </row>
    <row r="46" spans="11:20" ht="12.75">
      <c r="K46" s="133"/>
      <c r="T46" s="66"/>
    </row>
    <row r="47" spans="11:20" ht="12.75">
      <c r="K47" s="133"/>
      <c r="T47" s="66"/>
    </row>
    <row r="48" spans="11:20" ht="12.75">
      <c r="K48" s="133"/>
      <c r="T48" s="66"/>
    </row>
    <row r="49" spans="11:20" ht="12.75">
      <c r="K49" s="133"/>
      <c r="T49" s="66"/>
    </row>
    <row r="50" spans="11:20" ht="12.75">
      <c r="K50" s="133"/>
      <c r="T50" s="66"/>
    </row>
    <row r="51" spans="11:20" ht="12.75">
      <c r="K51" s="133"/>
      <c r="T51" s="66"/>
    </row>
    <row r="52" spans="11:20" ht="12.75">
      <c r="K52" s="133"/>
      <c r="T52" s="66"/>
    </row>
    <row r="53" spans="11:20" ht="12.75">
      <c r="K53" s="133"/>
      <c r="T53" s="66"/>
    </row>
    <row r="54" spans="11:20" ht="12.75">
      <c r="K54" s="133"/>
      <c r="T54" s="66"/>
    </row>
    <row r="55" spans="11:20" ht="12.75">
      <c r="K55" s="133"/>
      <c r="T55" s="66"/>
    </row>
    <row r="56" spans="11:20" ht="12.75">
      <c r="K56" s="133"/>
      <c r="T56" s="66"/>
    </row>
    <row r="57" spans="11:20" ht="12.75">
      <c r="K57" s="133"/>
      <c r="T57" s="66"/>
    </row>
    <row r="58" spans="11:20" ht="12.75">
      <c r="K58" s="133"/>
      <c r="T58" s="66"/>
    </row>
    <row r="59" spans="11:20" ht="12.75">
      <c r="K59" s="133"/>
      <c r="T59" s="66"/>
    </row>
    <row r="60" spans="11:20" ht="12.75">
      <c r="K60" s="133"/>
      <c r="T60" s="66"/>
    </row>
    <row r="61" spans="11:20" ht="12.75">
      <c r="K61" s="133"/>
      <c r="T61" s="66"/>
    </row>
    <row r="62" spans="11:20" ht="12.75">
      <c r="K62" s="133"/>
      <c r="T62" s="66"/>
    </row>
    <row r="63" spans="11:20" ht="12.75">
      <c r="K63" s="133"/>
      <c r="T63" s="66"/>
    </row>
    <row r="64" spans="11:20" ht="12.75">
      <c r="K64" s="133"/>
      <c r="T64" s="66"/>
    </row>
    <row r="65" spans="11:20" ht="12.75">
      <c r="K65" s="133"/>
      <c r="T65" s="66"/>
    </row>
    <row r="66" spans="11:20" ht="12.75">
      <c r="K66" s="133"/>
      <c r="T66" s="66"/>
    </row>
    <row r="67" spans="11:20" ht="12.75">
      <c r="K67" s="133"/>
      <c r="T67" s="66"/>
    </row>
    <row r="68" spans="11:20" ht="12.75">
      <c r="K68" s="133"/>
      <c r="T68" s="66"/>
    </row>
    <row r="69" spans="11:20" ht="12.75">
      <c r="K69" s="133"/>
      <c r="T69" s="66"/>
    </row>
    <row r="70" spans="11:20" ht="12.75">
      <c r="K70" s="133"/>
      <c r="T70" s="66"/>
    </row>
    <row r="71" spans="11:20" ht="12.75">
      <c r="K71" s="133"/>
      <c r="T71" s="66"/>
    </row>
    <row r="72" spans="11:20" ht="12.75">
      <c r="K72" s="133"/>
      <c r="T72" s="66"/>
    </row>
    <row r="73" spans="11:20" ht="12.75">
      <c r="K73" s="133"/>
      <c r="T73" s="66"/>
    </row>
    <row r="74" spans="11:20" ht="12.75">
      <c r="K74" s="133"/>
      <c r="T74" s="66"/>
    </row>
    <row r="75" spans="11:20" ht="12.75">
      <c r="K75" s="133"/>
      <c r="T75" s="66"/>
    </row>
    <row r="76" spans="11:20" ht="12.75">
      <c r="K76" s="133"/>
      <c r="T76" s="66"/>
    </row>
    <row r="77" spans="11:20" ht="12.75">
      <c r="K77" s="133"/>
      <c r="T77" s="66"/>
    </row>
    <row r="78" spans="11:20" ht="12.75">
      <c r="K78" s="133"/>
      <c r="T78" s="66"/>
    </row>
    <row r="79" spans="11:20" ht="12.75">
      <c r="K79" s="133"/>
      <c r="T79" s="66"/>
    </row>
    <row r="80" spans="11:20" ht="12.75">
      <c r="K80" s="133"/>
      <c r="T80" s="66"/>
    </row>
    <row r="81" spans="11:20" ht="12.75">
      <c r="K81" s="133"/>
      <c r="T81" s="66"/>
    </row>
    <row r="82" spans="11:20" ht="12.75">
      <c r="K82" s="133"/>
      <c r="T82" s="66"/>
    </row>
    <row r="83" spans="11:20" ht="12.75">
      <c r="K83" s="133"/>
      <c r="T83" s="66"/>
    </row>
    <row r="84" spans="11:20" ht="12.75">
      <c r="K84" s="133"/>
      <c r="T84" s="66"/>
    </row>
    <row r="85" spans="11:20" ht="12.75">
      <c r="K85" s="133"/>
      <c r="T85" s="66"/>
    </row>
    <row r="86" spans="11:20" ht="12.75">
      <c r="K86" s="133"/>
      <c r="T86" s="66"/>
    </row>
    <row r="87" spans="11:20" ht="12.75">
      <c r="K87" s="133"/>
      <c r="T87" s="66"/>
    </row>
    <row r="88" spans="11:20" ht="12.75">
      <c r="K88" s="133"/>
      <c r="T88" s="66"/>
    </row>
    <row r="89" spans="11:20" ht="12.75">
      <c r="K89" s="133"/>
      <c r="T89" s="66"/>
    </row>
    <row r="90" spans="11:20" ht="12.75">
      <c r="K90" s="133"/>
      <c r="T90" s="66"/>
    </row>
    <row r="91" spans="11:20" ht="12.75">
      <c r="K91" s="133"/>
      <c r="T91" s="66"/>
    </row>
    <row r="92" spans="11:20" ht="12.75">
      <c r="K92" s="133"/>
      <c r="T92" s="66"/>
    </row>
    <row r="93" spans="11:20" ht="12.75">
      <c r="K93" s="133"/>
      <c r="T93" s="66"/>
    </row>
    <row r="94" spans="11:20" ht="12.75">
      <c r="K94" s="133"/>
      <c r="T94" s="66"/>
    </row>
    <row r="95" spans="11:20" ht="12.75">
      <c r="K95" s="133"/>
      <c r="T95" s="66"/>
    </row>
    <row r="96" spans="11:20" ht="12.75">
      <c r="K96" s="133"/>
      <c r="T96" s="66"/>
    </row>
    <row r="97" spans="11:20" ht="12.75">
      <c r="K97" s="133"/>
      <c r="T97" s="66"/>
    </row>
    <row r="98" spans="11:20" ht="12.75">
      <c r="K98" s="133"/>
      <c r="T98" s="66"/>
    </row>
    <row r="99" spans="11:20" ht="12.75">
      <c r="K99" s="133"/>
      <c r="T99" s="66"/>
    </row>
    <row r="100" spans="11:20" ht="12.75">
      <c r="K100" s="133"/>
      <c r="T100" s="66"/>
    </row>
    <row r="101" spans="11:20" ht="12.75">
      <c r="K101" s="133"/>
      <c r="T101" s="66"/>
    </row>
    <row r="102" spans="11:20" ht="12.75">
      <c r="K102" s="133"/>
      <c r="T102" s="66"/>
    </row>
    <row r="103" spans="11:20" ht="12.75">
      <c r="K103" s="133"/>
      <c r="T103" s="66"/>
    </row>
    <row r="104" spans="11:20" ht="12.75">
      <c r="K104" s="133"/>
      <c r="T104" s="66"/>
    </row>
    <row r="105" spans="11:20" ht="12.75">
      <c r="K105" s="133"/>
      <c r="T105" s="66"/>
    </row>
    <row r="106" spans="11:20" ht="12.75">
      <c r="K106" s="133"/>
      <c r="T106" s="66"/>
    </row>
    <row r="107" spans="11:20" ht="12.75">
      <c r="K107" s="133"/>
      <c r="T107" s="66"/>
    </row>
    <row r="108" spans="11:20" ht="12.75">
      <c r="K108" s="133"/>
      <c r="T108" s="66"/>
    </row>
    <row r="109" spans="11:20" ht="12.75">
      <c r="K109" s="133"/>
      <c r="T109" s="66"/>
    </row>
    <row r="110" spans="11:20" ht="12.75">
      <c r="K110" s="133"/>
      <c r="T110" s="66"/>
    </row>
    <row r="111" spans="11:20" ht="12.75">
      <c r="K111" s="133"/>
      <c r="T111" s="66"/>
    </row>
    <row r="112" spans="11:20" ht="12.75">
      <c r="K112" s="133"/>
      <c r="T112" s="66"/>
    </row>
    <row r="113" spans="11:20" ht="12.75">
      <c r="K113" s="133"/>
      <c r="T113" s="66"/>
    </row>
    <row r="114" spans="11:20" ht="12.75">
      <c r="K114" s="133"/>
      <c r="T114" s="66"/>
    </row>
    <row r="115" spans="11:20" ht="12.75">
      <c r="K115" s="133"/>
      <c r="T115" s="66"/>
    </row>
    <row r="116" spans="11:20" ht="12.75">
      <c r="K116" s="133"/>
      <c r="T116" s="66"/>
    </row>
    <row r="117" spans="11:20" ht="12.75">
      <c r="K117" s="133"/>
      <c r="T117" s="66"/>
    </row>
    <row r="118" spans="11:20" ht="12.75">
      <c r="K118" s="133"/>
      <c r="T118" s="66"/>
    </row>
    <row r="119" spans="11:20" ht="12.75">
      <c r="K119" s="133"/>
      <c r="T119" s="66"/>
    </row>
    <row r="120" spans="11:20" ht="12.75">
      <c r="K120" s="133"/>
      <c r="T120" s="66"/>
    </row>
    <row r="121" spans="11:20" ht="12.75">
      <c r="K121" s="133"/>
      <c r="T121" s="66"/>
    </row>
    <row r="122" spans="11:20" ht="12.75">
      <c r="K122" s="133"/>
      <c r="T122" s="66"/>
    </row>
    <row r="123" spans="11:20" ht="12.75">
      <c r="K123" s="133"/>
      <c r="T123" s="66"/>
    </row>
    <row r="124" spans="11:20" ht="12.75">
      <c r="K124" s="133"/>
      <c r="T124" s="66"/>
    </row>
    <row r="125" spans="11:20" ht="12.75">
      <c r="K125" s="133"/>
      <c r="T125" s="66"/>
    </row>
    <row r="126" spans="11:20" ht="12.75">
      <c r="K126" s="133"/>
      <c r="T126" s="66"/>
    </row>
    <row r="127" spans="11:20" ht="12.75">
      <c r="K127" s="133"/>
      <c r="T127" s="66"/>
    </row>
    <row r="128" spans="11:20" ht="12.75">
      <c r="K128" s="133"/>
      <c r="T128" s="66"/>
    </row>
    <row r="129" spans="11:20" ht="12.75">
      <c r="K129" s="133"/>
      <c r="T129" s="66"/>
    </row>
    <row r="130" spans="11:20" ht="12.75">
      <c r="K130" s="133"/>
      <c r="T130" s="66"/>
    </row>
    <row r="131" spans="11:20" ht="12.75">
      <c r="K131" s="133"/>
      <c r="T131" s="66"/>
    </row>
    <row r="132" spans="11:20" ht="12.75">
      <c r="K132" s="133"/>
      <c r="T132" s="66"/>
    </row>
    <row r="133" spans="11:20" ht="12.75">
      <c r="K133" s="133"/>
      <c r="T133" s="66"/>
    </row>
    <row r="134" spans="11:20" ht="12.75">
      <c r="K134" s="133"/>
      <c r="T134" s="66"/>
    </row>
    <row r="135" spans="11:20" ht="12.75">
      <c r="K135" s="133"/>
      <c r="T135" s="66"/>
    </row>
    <row r="136" spans="11:20" ht="12.75">
      <c r="K136" s="133"/>
      <c r="T136" s="66"/>
    </row>
    <row r="137" spans="11:20" ht="12.75">
      <c r="K137" s="133"/>
      <c r="T137" s="66"/>
    </row>
    <row r="138" spans="11:20" ht="12.75">
      <c r="K138" s="133"/>
      <c r="T138" s="66"/>
    </row>
    <row r="139" spans="11:20" ht="12.75">
      <c r="K139" s="133"/>
      <c r="T139" s="66"/>
    </row>
    <row r="140" spans="11:20" ht="12.75">
      <c r="K140" s="133"/>
      <c r="T140" s="66"/>
    </row>
    <row r="141" spans="11:20" ht="12.75">
      <c r="K141" s="133"/>
      <c r="T141" s="66"/>
    </row>
    <row r="142" spans="11:20" ht="12.75">
      <c r="K142" s="133"/>
      <c r="T142" s="66"/>
    </row>
    <row r="143" spans="11:20" ht="12.75">
      <c r="K143" s="133"/>
      <c r="T143" s="66"/>
    </row>
    <row r="144" spans="11:20" ht="12.75">
      <c r="K144" s="133"/>
      <c r="T144" s="66"/>
    </row>
    <row r="145" spans="11:20" ht="12.75">
      <c r="K145" s="133"/>
      <c r="T145" s="66"/>
    </row>
    <row r="146" spans="11:20" ht="12.75">
      <c r="K146" s="133"/>
      <c r="T146" s="66"/>
    </row>
    <row r="147" spans="11:20" ht="12.75">
      <c r="K147" s="133"/>
      <c r="T147" s="66"/>
    </row>
    <row r="148" spans="11:20" ht="12.75">
      <c r="K148" s="133"/>
      <c r="T148" s="66"/>
    </row>
    <row r="149" spans="11:20" ht="12.75">
      <c r="K149" s="133"/>
      <c r="T149" s="66"/>
    </row>
    <row r="150" spans="11:20" ht="12.75">
      <c r="K150" s="133"/>
      <c r="T150" s="66"/>
    </row>
    <row r="151" spans="11:20" ht="12.75">
      <c r="K151" s="133"/>
      <c r="T151" s="66"/>
    </row>
    <row r="152" spans="11:20" ht="12.75">
      <c r="K152" s="133"/>
      <c r="T152" s="66"/>
    </row>
    <row r="153" spans="11:20" ht="12.75">
      <c r="K153" s="133"/>
      <c r="T153" s="66"/>
    </row>
    <row r="154" spans="11:20" ht="12.75">
      <c r="K154" s="133"/>
      <c r="T154" s="66"/>
    </row>
    <row r="155" spans="11:20" ht="12.75">
      <c r="K155" s="133"/>
      <c r="T155" s="66"/>
    </row>
    <row r="156" spans="11:20" ht="12.75">
      <c r="K156" s="133"/>
      <c r="T156" s="66"/>
    </row>
    <row r="157" spans="11:20" ht="12.75">
      <c r="K157" s="133"/>
      <c r="T157" s="66"/>
    </row>
    <row r="158" spans="11:20" ht="12.75">
      <c r="K158" s="133"/>
      <c r="T158" s="66"/>
    </row>
    <row r="159" spans="11:20" ht="12.75">
      <c r="K159" s="133"/>
      <c r="T159" s="66"/>
    </row>
    <row r="160" spans="11:20" ht="12.75">
      <c r="K160" s="133"/>
      <c r="T160" s="66"/>
    </row>
    <row r="161" spans="11:20" ht="12.75">
      <c r="K161" s="133"/>
      <c r="T161" s="66"/>
    </row>
    <row r="162" spans="11:20" ht="12.75">
      <c r="K162" s="133"/>
      <c r="T162" s="66"/>
    </row>
    <row r="163" spans="11:20" ht="12.75">
      <c r="K163" s="133"/>
      <c r="T163" s="66"/>
    </row>
    <row r="164" spans="11:20" ht="12.75">
      <c r="K164" s="133"/>
      <c r="T164" s="66"/>
    </row>
    <row r="165" spans="11:20" ht="12.75">
      <c r="K165" s="133"/>
      <c r="T165" s="66"/>
    </row>
    <row r="166" spans="11:20" ht="12.75">
      <c r="K166" s="133"/>
      <c r="T166" s="66"/>
    </row>
    <row r="167" spans="11:20" ht="12.75">
      <c r="K167" s="133"/>
      <c r="T167" s="66"/>
    </row>
    <row r="168" spans="11:20" ht="12.75">
      <c r="K168" s="133"/>
      <c r="T168" s="66"/>
    </row>
    <row r="169" spans="11:20" ht="12.75">
      <c r="K169" s="133"/>
      <c r="T169" s="66"/>
    </row>
    <row r="170" spans="11:20" ht="12.75">
      <c r="K170" s="133"/>
      <c r="T170" s="66"/>
    </row>
    <row r="171" spans="11:20" ht="12.75">
      <c r="K171" s="133"/>
      <c r="T171" s="66"/>
    </row>
    <row r="172" spans="11:20" ht="12.75">
      <c r="K172" s="133"/>
      <c r="T172" s="66"/>
    </row>
    <row r="173" spans="11:20" ht="12.75">
      <c r="K173" s="133"/>
      <c r="T173" s="66"/>
    </row>
    <row r="174" spans="11:20" ht="12.75">
      <c r="K174" s="133"/>
      <c r="T174" s="66"/>
    </row>
    <row r="175" spans="11:20" ht="12.75">
      <c r="K175" s="133"/>
      <c r="T175" s="66"/>
    </row>
    <row r="176" spans="11:20" ht="12.75">
      <c r="K176" s="133"/>
      <c r="T176" s="66"/>
    </row>
    <row r="177" spans="11:20" ht="12.75">
      <c r="K177" s="133"/>
      <c r="T177" s="66"/>
    </row>
    <row r="178" spans="11:20" ht="12.75">
      <c r="K178" s="133"/>
      <c r="T178" s="66"/>
    </row>
    <row r="179" spans="11:20" ht="12.75">
      <c r="K179" s="133"/>
      <c r="T179" s="66"/>
    </row>
    <row r="180" spans="11:20" ht="12.75">
      <c r="K180" s="133"/>
      <c r="T180" s="66"/>
    </row>
    <row r="181" spans="11:20" ht="12.75">
      <c r="K181" s="133"/>
      <c r="T181" s="66"/>
    </row>
    <row r="182" spans="11:20" ht="12.75">
      <c r="K182" s="133"/>
      <c r="T182" s="66"/>
    </row>
    <row r="183" spans="11:20" ht="12.75">
      <c r="K183" s="133"/>
      <c r="T183" s="66"/>
    </row>
    <row r="184" spans="11:20" ht="12.75">
      <c r="K184" s="133"/>
      <c r="T184" s="66"/>
    </row>
    <row r="185" spans="11:20" ht="12.75">
      <c r="K185" s="133"/>
      <c r="T185" s="66"/>
    </row>
    <row r="186" spans="11:20" ht="12.75">
      <c r="K186" s="133"/>
      <c r="T186" s="66"/>
    </row>
    <row r="187" spans="11:20" ht="12.75">
      <c r="K187" s="133"/>
      <c r="T187" s="66"/>
    </row>
    <row r="188" spans="11:20" ht="12.75">
      <c r="K188" s="133"/>
      <c r="T188" s="66"/>
    </row>
    <row r="189" spans="11:20" ht="12.75">
      <c r="K189" s="133"/>
      <c r="T189" s="66"/>
    </row>
    <row r="190" spans="11:20" ht="12.75">
      <c r="K190" s="133"/>
      <c r="T190" s="66"/>
    </row>
    <row r="191" spans="11:20" ht="12.75">
      <c r="K191" s="133"/>
      <c r="T191" s="66"/>
    </row>
    <row r="192" spans="11:20" ht="12.75">
      <c r="K192" s="133"/>
      <c r="T192" s="66"/>
    </row>
    <row r="193" spans="11:20" ht="12.75">
      <c r="K193" s="133"/>
      <c r="T193" s="66"/>
    </row>
    <row r="194" spans="11:20" ht="12.75">
      <c r="K194" s="133"/>
      <c r="T194" s="66"/>
    </row>
    <row r="195" spans="11:20" ht="12.75">
      <c r="K195" s="133"/>
      <c r="T195" s="66"/>
    </row>
    <row r="196" spans="11:20" ht="12.75">
      <c r="K196" s="133"/>
      <c r="T196" s="66"/>
    </row>
    <row r="197" spans="11:20" ht="12.75">
      <c r="K197" s="133"/>
      <c r="T197" s="66"/>
    </row>
    <row r="198" spans="11:20" ht="12.75">
      <c r="K198" s="133"/>
      <c r="T198" s="66"/>
    </row>
    <row r="199" spans="11:20" ht="12.75">
      <c r="K199" s="133"/>
      <c r="T199" s="66"/>
    </row>
    <row r="200" spans="11:20" ht="12.75">
      <c r="K200" s="133"/>
      <c r="T200" s="66"/>
    </row>
    <row r="201" spans="11:20" ht="12.75">
      <c r="K201" s="133"/>
      <c r="T201" s="66"/>
    </row>
    <row r="202" spans="11:20" ht="12.75">
      <c r="K202" s="133"/>
      <c r="T202" s="66"/>
    </row>
    <row r="203" spans="11:20" ht="12.75">
      <c r="K203" s="133"/>
      <c r="T203" s="66"/>
    </row>
    <row r="204" spans="11:20" ht="12.75">
      <c r="K204" s="133"/>
      <c r="T204" s="66"/>
    </row>
    <row r="205" spans="11:20" ht="12.75">
      <c r="K205" s="133"/>
      <c r="T205" s="66"/>
    </row>
    <row r="206" spans="11:20" ht="12.75">
      <c r="K206" s="133"/>
      <c r="T206" s="66"/>
    </row>
    <row r="207" spans="11:20" ht="12.75">
      <c r="K207" s="133"/>
      <c r="T207" s="66"/>
    </row>
    <row r="208" spans="11:20" ht="12.75">
      <c r="K208" s="133"/>
      <c r="T208" s="66"/>
    </row>
    <row r="209" spans="11:20" ht="12.75">
      <c r="K209" s="133"/>
      <c r="T209" s="66"/>
    </row>
    <row r="210" spans="11:20" ht="12.75">
      <c r="K210" s="133"/>
      <c r="T210" s="66"/>
    </row>
    <row r="211" spans="11:20" ht="12.75">
      <c r="K211" s="133"/>
      <c r="T211" s="66"/>
    </row>
    <row r="212" spans="11:20" ht="12.75">
      <c r="K212" s="133"/>
      <c r="T212" s="66"/>
    </row>
    <row r="213" spans="11:20" ht="12.75">
      <c r="K213" s="133"/>
      <c r="T213" s="66"/>
    </row>
    <row r="214" spans="11:20" ht="12.75">
      <c r="K214" s="133"/>
      <c r="T214" s="66"/>
    </row>
    <row r="215" spans="11:20" ht="12.75">
      <c r="K215" s="133"/>
      <c r="T215" s="66"/>
    </row>
    <row r="216" spans="11:20" ht="12.75">
      <c r="K216" s="133"/>
      <c r="T216" s="66"/>
    </row>
    <row r="217" spans="11:20" ht="12.75">
      <c r="K217" s="133"/>
      <c r="T217" s="66"/>
    </row>
    <row r="218" spans="11:20" ht="12.75">
      <c r="K218" s="133"/>
      <c r="T218" s="66"/>
    </row>
    <row r="219" spans="11:20" ht="12.75">
      <c r="K219" s="133"/>
      <c r="T219" s="66"/>
    </row>
    <row r="220" spans="11:20" ht="12.75">
      <c r="K220" s="133"/>
      <c r="T220" s="66"/>
    </row>
    <row r="221" spans="11:20" ht="12.75">
      <c r="K221" s="133"/>
      <c r="T221" s="66"/>
    </row>
    <row r="222" spans="11:20" ht="12.75">
      <c r="K222" s="133"/>
      <c r="T222" s="66"/>
    </row>
    <row r="223" spans="11:20" ht="12.75">
      <c r="K223" s="133"/>
      <c r="T223" s="66"/>
    </row>
    <row r="224" spans="11:20" ht="12.75">
      <c r="K224" s="133"/>
      <c r="T224" s="66"/>
    </row>
    <row r="225" spans="11:20" ht="12.75">
      <c r="K225" s="133"/>
      <c r="T225" s="66"/>
    </row>
    <row r="226" spans="11:20" ht="12.75">
      <c r="K226" s="133"/>
      <c r="T226" s="66"/>
    </row>
    <row r="227" spans="11:20" ht="12.75">
      <c r="K227" s="133"/>
      <c r="T227" s="66"/>
    </row>
    <row r="228" spans="11:20" ht="12.75">
      <c r="K228" s="133"/>
      <c r="T228" s="66"/>
    </row>
    <row r="229" spans="11:20" ht="12.75">
      <c r="K229" s="133"/>
      <c r="T229" s="66"/>
    </row>
    <row r="230" spans="11:20" ht="12.75">
      <c r="K230" s="133"/>
      <c r="T230" s="66"/>
    </row>
    <row r="231" spans="11:20" ht="12.75">
      <c r="K231" s="133"/>
      <c r="T231" s="66"/>
    </row>
    <row r="232" spans="11:20" ht="12.75">
      <c r="K232" s="133"/>
      <c r="T232" s="66"/>
    </row>
    <row r="233" spans="11:20" ht="12.75">
      <c r="K233" s="133"/>
      <c r="T233" s="66"/>
    </row>
    <row r="234" spans="11:20" ht="12.75">
      <c r="K234" s="133"/>
      <c r="T234" s="66"/>
    </row>
    <row r="235" spans="11:20" ht="12.75">
      <c r="K235" s="133"/>
      <c r="T235" s="66"/>
    </row>
    <row r="236" spans="11:20" ht="12.75">
      <c r="K236" s="133"/>
      <c r="T236" s="66"/>
    </row>
    <row r="237" spans="11:20" ht="12.75">
      <c r="K237" s="133"/>
      <c r="T237" s="66"/>
    </row>
    <row r="238" spans="11:20" ht="12.75">
      <c r="K238" s="133"/>
      <c r="T238" s="66"/>
    </row>
    <row r="239" spans="11:20" ht="12.75">
      <c r="K239" s="133"/>
      <c r="T239" s="66"/>
    </row>
    <row r="240" spans="11:20" ht="12.75">
      <c r="K240" s="133"/>
      <c r="T240" s="66"/>
    </row>
    <row r="241" spans="11:20" ht="12.75">
      <c r="K241" s="133"/>
      <c r="T241" s="66"/>
    </row>
    <row r="242" spans="11:20" ht="12.75">
      <c r="K242" s="133"/>
      <c r="T242" s="66"/>
    </row>
    <row r="243" spans="11:20" ht="12.75">
      <c r="K243" s="133"/>
      <c r="T243" s="66"/>
    </row>
    <row r="244" spans="11:20" ht="12.75">
      <c r="K244" s="133"/>
      <c r="T244" s="66"/>
    </row>
    <row r="245" spans="11:20" ht="12.75">
      <c r="K245" s="133"/>
      <c r="T245" s="66"/>
    </row>
    <row r="246" spans="11:20" ht="12.75">
      <c r="K246" s="133"/>
      <c r="T246" s="66"/>
    </row>
    <row r="247" spans="11:20" ht="12.75">
      <c r="K247" s="133"/>
      <c r="T247" s="66"/>
    </row>
    <row r="248" spans="11:20" ht="12.75">
      <c r="K248" s="133"/>
      <c r="T248" s="66"/>
    </row>
    <row r="249" spans="11:20" ht="12.75">
      <c r="K249" s="133"/>
      <c r="T249" s="66"/>
    </row>
    <row r="250" spans="11:20" ht="12.75">
      <c r="K250" s="133"/>
      <c r="T250" s="66"/>
    </row>
    <row r="251" spans="11:20" ht="12.75">
      <c r="K251" s="133"/>
      <c r="T251" s="66"/>
    </row>
    <row r="252" spans="11:20" ht="12.75">
      <c r="K252" s="133"/>
      <c r="T252" s="66"/>
    </row>
    <row r="253" spans="11:20" ht="12.75">
      <c r="K253" s="133"/>
      <c r="T253" s="66"/>
    </row>
    <row r="254" spans="11:20" ht="12.75">
      <c r="K254" s="133"/>
      <c r="T254" s="66"/>
    </row>
    <row r="255" spans="11:20" ht="12.75">
      <c r="K255" s="133"/>
      <c r="T255" s="66"/>
    </row>
    <row r="256" spans="11:20" ht="12.75">
      <c r="K256" s="133"/>
      <c r="T256" s="66"/>
    </row>
    <row r="257" spans="11:20" ht="12.75">
      <c r="K257" s="133"/>
      <c r="T257" s="66"/>
    </row>
    <row r="258" spans="11:20" ht="12.75">
      <c r="K258" s="133"/>
      <c r="T258" s="66"/>
    </row>
    <row r="259" spans="11:20" ht="12.75">
      <c r="K259" s="133"/>
      <c r="T259" s="66"/>
    </row>
    <row r="260" spans="11:20" ht="12.75">
      <c r="K260" s="133"/>
      <c r="T260" s="66"/>
    </row>
    <row r="261" spans="11:20" ht="12.75">
      <c r="K261" s="133"/>
      <c r="T261" s="66"/>
    </row>
    <row r="262" spans="11:20" ht="12.75">
      <c r="K262" s="133"/>
      <c r="T262" s="66"/>
    </row>
    <row r="263" spans="11:20" ht="12.75">
      <c r="K263" s="133"/>
      <c r="T263" s="66"/>
    </row>
    <row r="264" spans="11:20" ht="12.75">
      <c r="K264" s="133"/>
      <c r="T264" s="66"/>
    </row>
    <row r="265" spans="11:20" ht="12.75">
      <c r="K265" s="133"/>
      <c r="T265" s="66"/>
    </row>
    <row r="266" spans="11:20" ht="12.75">
      <c r="K266" s="133"/>
      <c r="T266" s="66"/>
    </row>
    <row r="267" spans="11:20" ht="12.75">
      <c r="K267" s="133"/>
      <c r="T267" s="66"/>
    </row>
    <row r="268" spans="11:20" ht="12.75">
      <c r="K268" s="133"/>
      <c r="T268" s="66"/>
    </row>
    <row r="269" spans="11:20" ht="12.75">
      <c r="K269" s="133"/>
      <c r="T269" s="66"/>
    </row>
    <row r="270" spans="11:20" ht="12.75">
      <c r="K270" s="133"/>
      <c r="T270" s="66"/>
    </row>
    <row r="271" spans="11:20" ht="12.75">
      <c r="K271" s="133"/>
      <c r="T271" s="66"/>
    </row>
    <row r="272" spans="11:20" ht="12.75">
      <c r="K272" s="133"/>
      <c r="T272" s="66"/>
    </row>
    <row r="273" spans="11:20" ht="12.75">
      <c r="K273" s="133"/>
      <c r="T273" s="66"/>
    </row>
    <row r="274" spans="11:20" ht="12.75">
      <c r="K274" s="133"/>
      <c r="T274" s="66"/>
    </row>
    <row r="275" spans="11:20" ht="12.75">
      <c r="K275" s="133"/>
      <c r="T275" s="66"/>
    </row>
    <row r="276" spans="11:20" ht="12.75">
      <c r="K276" s="133"/>
      <c r="T276" s="66"/>
    </row>
    <row r="277" spans="11:20" ht="12.75">
      <c r="K277" s="133"/>
      <c r="T277" s="66"/>
    </row>
    <row r="278" spans="11:20" ht="12.75">
      <c r="K278" s="133"/>
      <c r="T278" s="66"/>
    </row>
    <row r="279" spans="11:20" ht="12.75">
      <c r="K279" s="133"/>
      <c r="T279" s="66"/>
    </row>
    <row r="280" spans="11:20" ht="12.75">
      <c r="K280" s="133"/>
      <c r="T280" s="66"/>
    </row>
    <row r="281" spans="11:20" ht="12.75">
      <c r="K281" s="133"/>
      <c r="T281" s="66"/>
    </row>
    <row r="282" spans="11:20" ht="12.75">
      <c r="K282" s="133"/>
      <c r="T282" s="66"/>
    </row>
    <row r="283" spans="11:20" ht="12.75">
      <c r="K283" s="133"/>
      <c r="T283" s="66"/>
    </row>
    <row r="284" spans="11:20" ht="12.75">
      <c r="K284" s="133"/>
      <c r="T284" s="66"/>
    </row>
    <row r="285" spans="11:20" ht="12.75">
      <c r="K285" s="133"/>
      <c r="T285" s="66"/>
    </row>
    <row r="286" spans="11:20" ht="12.75">
      <c r="K286" s="133"/>
      <c r="T286" s="66"/>
    </row>
    <row r="287" spans="11:20" ht="12.75">
      <c r="K287" s="133"/>
      <c r="T287" s="66"/>
    </row>
    <row r="288" spans="11:20" ht="12.75">
      <c r="K288" s="133"/>
      <c r="T288" s="66"/>
    </row>
    <row r="289" spans="11:20" ht="12.75">
      <c r="K289" s="133"/>
      <c r="T289" s="66"/>
    </row>
    <row r="290" spans="11:20" ht="12.75">
      <c r="K290" s="133"/>
      <c r="T290" s="66"/>
    </row>
    <row r="291" spans="11:20" ht="12.75">
      <c r="K291" s="133"/>
      <c r="T291" s="66"/>
    </row>
    <row r="292" spans="11:20" ht="12.75">
      <c r="K292" s="133"/>
      <c r="T292" s="66"/>
    </row>
    <row r="293" spans="11:20" ht="12.75">
      <c r="K293" s="133"/>
      <c r="T293" s="66"/>
    </row>
    <row r="294" spans="11:20" ht="12.75">
      <c r="K294" s="133"/>
      <c r="T294" s="66"/>
    </row>
    <row r="295" spans="11:20" ht="12.75">
      <c r="K295" s="133"/>
      <c r="T295" s="66"/>
    </row>
    <row r="296" spans="11:20" ht="12.75">
      <c r="K296" s="133"/>
      <c r="T296" s="66"/>
    </row>
    <row r="297" spans="11:20" ht="12.75">
      <c r="K297" s="133"/>
      <c r="T297" s="66"/>
    </row>
    <row r="298" spans="11:20" ht="12.75">
      <c r="K298" s="133"/>
      <c r="T298" s="66"/>
    </row>
    <row r="299" spans="11:20" ht="12.75">
      <c r="K299" s="133"/>
      <c r="T299" s="66"/>
    </row>
    <row r="300" spans="11:20" ht="12.75">
      <c r="K300" s="133"/>
      <c r="T300" s="66"/>
    </row>
    <row r="301" spans="11:20" ht="12.75">
      <c r="K301" s="133"/>
      <c r="T301" s="66"/>
    </row>
    <row r="302" spans="11:20" ht="12.75">
      <c r="K302" s="133"/>
      <c r="T302" s="66"/>
    </row>
    <row r="303" spans="11:20" ht="12.75">
      <c r="K303" s="133"/>
      <c r="T303" s="66"/>
    </row>
    <row r="304" spans="11:20" ht="12.75">
      <c r="K304" s="133"/>
      <c r="T304" s="66"/>
    </row>
    <row r="305" spans="11:20" ht="12.75">
      <c r="K305" s="133"/>
      <c r="T305" s="66"/>
    </row>
    <row r="306" spans="11:20" ht="12.75">
      <c r="K306" s="133"/>
      <c r="T306" s="66"/>
    </row>
    <row r="307" spans="11:20" ht="12.75">
      <c r="K307" s="133"/>
      <c r="T307" s="66"/>
    </row>
    <row r="308" spans="11:20" ht="12.75">
      <c r="K308" s="133"/>
      <c r="T308" s="66"/>
    </row>
    <row r="309" spans="11:20" ht="12.75">
      <c r="K309" s="133"/>
      <c r="T309" s="66"/>
    </row>
    <row r="310" spans="11:20" ht="12.75">
      <c r="K310" s="133"/>
      <c r="T310" s="66"/>
    </row>
    <row r="311" spans="11:20" ht="12.75">
      <c r="K311" s="133"/>
      <c r="T311" s="66"/>
    </row>
    <row r="312" spans="11:20" ht="12.75">
      <c r="K312" s="133"/>
      <c r="T312" s="66"/>
    </row>
    <row r="313" spans="11:20" ht="12.75">
      <c r="K313" s="133"/>
      <c r="T313" s="66"/>
    </row>
    <row r="314" spans="11:20" ht="12.75">
      <c r="K314" s="133"/>
      <c r="T314" s="66"/>
    </row>
    <row r="315" spans="11:20" ht="12.75">
      <c r="K315" s="133"/>
      <c r="T315" s="66"/>
    </row>
    <row r="316" spans="11:20" ht="12.75">
      <c r="K316" s="133"/>
      <c r="T316" s="66"/>
    </row>
    <row r="317" spans="11:20" ht="12.75">
      <c r="K317" s="133"/>
      <c r="T317" s="66"/>
    </row>
    <row r="318" spans="11:20" ht="12.75">
      <c r="K318" s="133"/>
      <c r="T318" s="66"/>
    </row>
    <row r="319" spans="11:20" ht="12.75">
      <c r="K319" s="133"/>
      <c r="T319" s="66"/>
    </row>
    <row r="320" spans="11:20" ht="12.75">
      <c r="K320" s="133"/>
      <c r="T320" s="66"/>
    </row>
    <row r="321" spans="11:20" ht="12.75">
      <c r="K321" s="133"/>
      <c r="T321" s="66"/>
    </row>
    <row r="322" spans="11:20" ht="12.75">
      <c r="K322" s="133"/>
      <c r="T322" s="66"/>
    </row>
    <row r="323" spans="11:20" ht="12.75">
      <c r="K323" s="133"/>
      <c r="T323" s="66"/>
    </row>
    <row r="324" spans="11:20" ht="12.75">
      <c r="K324" s="133"/>
      <c r="T324" s="66"/>
    </row>
    <row r="325" spans="11:20" ht="12.75">
      <c r="K325" s="133"/>
      <c r="T325" s="66"/>
    </row>
    <row r="326" spans="11:20" ht="12.75">
      <c r="K326" s="133"/>
      <c r="T326" s="66"/>
    </row>
    <row r="327" spans="11:20" ht="12.75">
      <c r="K327" s="133"/>
      <c r="T327" s="66"/>
    </row>
    <row r="328" spans="11:20" ht="12.75">
      <c r="K328" s="133"/>
      <c r="T328" s="66"/>
    </row>
    <row r="329" spans="11:20" ht="12.75">
      <c r="K329" s="133"/>
      <c r="T329" s="66"/>
    </row>
    <row r="330" spans="11:20" ht="12.75">
      <c r="K330" s="133"/>
      <c r="T330" s="66"/>
    </row>
    <row r="331" spans="11:20" ht="12.75">
      <c r="K331" s="133"/>
      <c r="T331" s="66"/>
    </row>
    <row r="332" spans="11:20" ht="12.75">
      <c r="K332" s="133"/>
      <c r="T332" s="66"/>
    </row>
    <row r="333" spans="11:20" ht="12.75">
      <c r="K333" s="133"/>
      <c r="T333" s="66"/>
    </row>
    <row r="334" spans="11:20" ht="12.75">
      <c r="K334" s="133"/>
      <c r="T334" s="66"/>
    </row>
    <row r="335" spans="11:20" ht="12.75">
      <c r="K335" s="133"/>
      <c r="T335" s="66"/>
    </row>
    <row r="336" spans="11:20" ht="12.75">
      <c r="K336" s="133"/>
      <c r="T336" s="66"/>
    </row>
    <row r="337" spans="11:20" ht="12.75">
      <c r="K337" s="133"/>
      <c r="T337" s="66"/>
    </row>
    <row r="338" spans="11:20" ht="12.75">
      <c r="K338" s="133"/>
      <c r="T338" s="66"/>
    </row>
    <row r="339" spans="11:20" ht="12.75">
      <c r="K339" s="133"/>
      <c r="T339" s="66"/>
    </row>
    <row r="340" spans="11:20" ht="12.75">
      <c r="K340" s="133"/>
      <c r="T340" s="66"/>
    </row>
    <row r="341" spans="11:20" ht="12.75">
      <c r="K341" s="133"/>
      <c r="T341" s="66"/>
    </row>
    <row r="342" spans="11:20" ht="12.75">
      <c r="K342" s="133"/>
      <c r="T342" s="66"/>
    </row>
    <row r="343" spans="11:20" ht="12.75">
      <c r="K343" s="133"/>
      <c r="T343" s="66"/>
    </row>
    <row r="344" spans="11:20" ht="12.75">
      <c r="K344" s="133"/>
      <c r="T344" s="66"/>
    </row>
    <row r="345" spans="11:20" ht="12.75">
      <c r="K345" s="133"/>
      <c r="T345" s="66"/>
    </row>
    <row r="346" spans="11:20" ht="12.75">
      <c r="K346" s="133"/>
      <c r="T346" s="66"/>
    </row>
    <row r="347" spans="11:20" ht="12.75">
      <c r="K347" s="133"/>
      <c r="T347" s="66"/>
    </row>
    <row r="348" spans="11:20" ht="12.75">
      <c r="K348" s="133"/>
      <c r="T348" s="66"/>
    </row>
    <row r="349" spans="11:20" ht="12.75">
      <c r="K349" s="133"/>
      <c r="T349" s="66"/>
    </row>
    <row r="350" spans="11:20" ht="12.75">
      <c r="K350" s="133"/>
      <c r="T350" s="66"/>
    </row>
    <row r="351" spans="11:20" ht="12.75">
      <c r="K351" s="133"/>
      <c r="T351" s="66"/>
    </row>
    <row r="352" spans="11:20" ht="12.75">
      <c r="K352" s="133"/>
      <c r="T352" s="66"/>
    </row>
    <row r="353" spans="11:20" ht="12.75">
      <c r="K353" s="133"/>
      <c r="T353" s="66"/>
    </row>
    <row r="354" spans="11:20" ht="12.75">
      <c r="K354" s="133"/>
      <c r="T354" s="66"/>
    </row>
    <row r="355" spans="11:20" ht="12.75">
      <c r="K355" s="133"/>
      <c r="T355" s="66"/>
    </row>
    <row r="356" spans="11:20" ht="12.75">
      <c r="K356" s="133"/>
      <c r="T356" s="66"/>
    </row>
    <row r="357" spans="11:20" ht="12.75">
      <c r="K357" s="133"/>
      <c r="T357" s="66"/>
    </row>
    <row r="358" spans="11:20" ht="12.75">
      <c r="K358" s="133"/>
      <c r="T358" s="66"/>
    </row>
    <row r="359" spans="11:20" ht="12.75">
      <c r="K359" s="133"/>
      <c r="T359" s="66"/>
    </row>
    <row r="360" spans="11:20" ht="12.75">
      <c r="K360" s="133"/>
      <c r="T360" s="66"/>
    </row>
    <row r="361" spans="11:20" ht="12.75">
      <c r="K361" s="133"/>
      <c r="T361" s="66"/>
    </row>
    <row r="362" spans="11:20" ht="12.75">
      <c r="K362" s="133"/>
      <c r="T362" s="66"/>
    </row>
    <row r="363" spans="11:20" ht="12.75">
      <c r="K363" s="133"/>
      <c r="T363" s="66"/>
    </row>
    <row r="364" spans="11:20" ht="12.75">
      <c r="K364" s="133"/>
      <c r="T364" s="66"/>
    </row>
    <row r="365" spans="11:20" ht="12.75">
      <c r="K365" s="133"/>
      <c r="T365" s="66"/>
    </row>
    <row r="366" spans="11:20" ht="12.75">
      <c r="K366" s="133"/>
      <c r="T366" s="66"/>
    </row>
    <row r="367" spans="11:20" ht="12.75">
      <c r="K367" s="133"/>
      <c r="T367" s="66"/>
    </row>
    <row r="368" spans="11:20" ht="12.75">
      <c r="K368" s="133"/>
      <c r="T368" s="66"/>
    </row>
    <row r="369" spans="11:20" ht="12.75">
      <c r="K369" s="133"/>
      <c r="T369" s="66"/>
    </row>
    <row r="370" spans="11:20" ht="12.75">
      <c r="K370" s="133"/>
      <c r="T370" s="66"/>
    </row>
    <row r="371" spans="11:20" ht="12.75">
      <c r="K371" s="133"/>
      <c r="T371" s="66"/>
    </row>
    <row r="372" spans="11:20" ht="12.75">
      <c r="K372" s="133"/>
      <c r="T372" s="66"/>
    </row>
    <row r="373" spans="11:20" ht="12.75">
      <c r="K373" s="133"/>
      <c r="T373" s="66"/>
    </row>
    <row r="374" spans="11:20" ht="12.75">
      <c r="K374" s="133"/>
      <c r="T374" s="66"/>
    </row>
    <row r="375" spans="11:20" ht="12.75">
      <c r="K375" s="133"/>
      <c r="T375" s="66"/>
    </row>
    <row r="376" spans="11:20" ht="12.75">
      <c r="K376" s="133"/>
      <c r="T376" s="66"/>
    </row>
    <row r="377" spans="11:20" ht="12.75">
      <c r="K377" s="133"/>
      <c r="T377" s="66"/>
    </row>
    <row r="378" spans="11:20" ht="12.75">
      <c r="K378" s="133"/>
      <c r="T378" s="66"/>
    </row>
    <row r="379" spans="11:20" ht="12.75">
      <c r="K379" s="133"/>
      <c r="T379" s="66"/>
    </row>
    <row r="380" spans="11:20" ht="12.75">
      <c r="K380" s="133"/>
      <c r="T380" s="66"/>
    </row>
    <row r="381" spans="11:20" ht="12.75">
      <c r="K381" s="133"/>
      <c r="T381" s="66"/>
    </row>
    <row r="382" spans="11:20" ht="12.75">
      <c r="K382" s="133"/>
      <c r="T382" s="66"/>
    </row>
    <row r="383" spans="11:20" ht="12.75">
      <c r="K383" s="133"/>
      <c r="T383" s="66"/>
    </row>
    <row r="384" spans="11:20" ht="12.75">
      <c r="K384" s="133"/>
      <c r="T384" s="66"/>
    </row>
    <row r="385" spans="11:20" ht="12.75">
      <c r="K385" s="133"/>
      <c r="T385" s="66"/>
    </row>
    <row r="386" spans="11:20" ht="12.75">
      <c r="K386" s="133"/>
      <c r="T386" s="66"/>
    </row>
    <row r="387" spans="11:20" ht="12.75">
      <c r="K387" s="133"/>
      <c r="T387" s="66"/>
    </row>
    <row r="388" spans="11:20" ht="12.75">
      <c r="K388" s="133"/>
      <c r="T388" s="66"/>
    </row>
    <row r="389" spans="11:20" ht="12.75">
      <c r="K389" s="133"/>
      <c r="T389" s="66"/>
    </row>
    <row r="390" spans="11:20" ht="12.75">
      <c r="K390" s="133"/>
      <c r="T390" s="66"/>
    </row>
    <row r="391" spans="11:20" ht="12.75">
      <c r="K391" s="133"/>
      <c r="T391" s="66"/>
    </row>
    <row r="392" spans="11:20" ht="12.75">
      <c r="K392" s="133"/>
      <c r="T392" s="66"/>
    </row>
    <row r="393" spans="11:20" ht="12.75">
      <c r="K393" s="133"/>
      <c r="T393" s="66"/>
    </row>
    <row r="394" spans="11:20" ht="12.75">
      <c r="K394" s="133"/>
      <c r="T394" s="66"/>
    </row>
    <row r="395" spans="11:20" ht="12.75">
      <c r="K395" s="133"/>
      <c r="T395" s="66"/>
    </row>
    <row r="396" spans="11:20" ht="12.75">
      <c r="K396" s="133"/>
      <c r="T396" s="66"/>
    </row>
    <row r="397" spans="11:20" ht="12.75">
      <c r="K397" s="133"/>
      <c r="T397" s="66"/>
    </row>
    <row r="398" spans="11:20" ht="12.75">
      <c r="K398" s="133"/>
      <c r="T398" s="66"/>
    </row>
    <row r="399" spans="11:20" ht="12.75">
      <c r="K399" s="133"/>
      <c r="T399" s="66"/>
    </row>
    <row r="400" spans="11:20" ht="12.75">
      <c r="K400" s="133"/>
      <c r="T400" s="66"/>
    </row>
    <row r="401" spans="11:20" ht="12.75">
      <c r="K401" s="133"/>
      <c r="T401" s="66"/>
    </row>
    <row r="402" spans="11:20" ht="12.75">
      <c r="K402" s="133"/>
      <c r="T402" s="66"/>
    </row>
    <row r="403" spans="11:20" ht="12.75">
      <c r="K403" s="133"/>
      <c r="T403" s="66"/>
    </row>
    <row r="404" spans="11:20" ht="12.75">
      <c r="K404" s="133"/>
      <c r="T404" s="66"/>
    </row>
    <row r="405" spans="11:20" ht="12.75">
      <c r="K405" s="133"/>
      <c r="T405" s="66"/>
    </row>
    <row r="406" spans="11:20" ht="12.75">
      <c r="K406" s="133"/>
      <c r="T406" s="66"/>
    </row>
    <row r="407" spans="11:20" ht="12.75">
      <c r="K407" s="133"/>
      <c r="T407" s="66"/>
    </row>
    <row r="408" spans="11:20" ht="12.75">
      <c r="K408" s="133"/>
      <c r="T408" s="66"/>
    </row>
    <row r="409" spans="11:20" ht="12.75">
      <c r="K409" s="133"/>
      <c r="T409" s="66"/>
    </row>
    <row r="410" spans="11:20" ht="12.75">
      <c r="K410" s="133"/>
      <c r="T410" s="66"/>
    </row>
    <row r="411" spans="11:20" ht="12.75">
      <c r="K411" s="133"/>
      <c r="T411" s="66"/>
    </row>
    <row r="412" spans="11:20" ht="12.75">
      <c r="K412" s="133"/>
      <c r="T412" s="66"/>
    </row>
    <row r="413" spans="11:20" ht="12.75">
      <c r="K413" s="133"/>
      <c r="T413" s="66"/>
    </row>
    <row r="414" spans="11:20" ht="12.75">
      <c r="K414" s="133"/>
      <c r="T414" s="66"/>
    </row>
    <row r="415" spans="11:20" ht="12.75">
      <c r="K415" s="133"/>
      <c r="T415" s="66"/>
    </row>
    <row r="416" spans="11:20" ht="12.75">
      <c r="K416" s="133"/>
      <c r="T416" s="66"/>
    </row>
    <row r="417" spans="11:20" ht="12.75">
      <c r="K417" s="133"/>
      <c r="T417" s="66"/>
    </row>
    <row r="418" spans="11:20" ht="12.75">
      <c r="K418" s="133"/>
      <c r="T418" s="66"/>
    </row>
    <row r="419" spans="11:20" ht="12.75">
      <c r="K419" s="133"/>
      <c r="T419" s="66"/>
    </row>
    <row r="420" spans="11:20" ht="12.75">
      <c r="K420" s="133"/>
      <c r="T420" s="66"/>
    </row>
    <row r="421" spans="11:20" ht="12.75">
      <c r="K421" s="133"/>
      <c r="T421" s="66"/>
    </row>
    <row r="422" spans="11:20" ht="12.75">
      <c r="K422" s="133"/>
      <c r="T422" s="66"/>
    </row>
    <row r="423" spans="11:20" ht="12.75">
      <c r="K423" s="133"/>
      <c r="T423" s="66"/>
    </row>
    <row r="424" spans="11:20" ht="12.75">
      <c r="K424" s="133"/>
      <c r="T424" s="66"/>
    </row>
    <row r="425" spans="11:20" ht="12.75">
      <c r="K425" s="133"/>
      <c r="T425" s="66"/>
    </row>
    <row r="426" spans="11:20" ht="12.75">
      <c r="K426" s="133"/>
      <c r="T426" s="66"/>
    </row>
    <row r="427" spans="11:20" ht="12.75">
      <c r="K427" s="133"/>
      <c r="T427" s="66"/>
    </row>
    <row r="428" spans="11:20" ht="12.75">
      <c r="K428" s="133"/>
      <c r="T428" s="66"/>
    </row>
    <row r="429" spans="11:20" ht="12.75">
      <c r="K429" s="133"/>
      <c r="T429" s="66"/>
    </row>
    <row r="430" spans="11:20" ht="12.75">
      <c r="K430" s="133"/>
      <c r="T430" s="66"/>
    </row>
    <row r="431" spans="11:20" ht="12.75">
      <c r="K431" s="133"/>
      <c r="T431" s="66"/>
    </row>
    <row r="432" spans="11:20" ht="12.75">
      <c r="K432" s="133"/>
      <c r="T432" s="66"/>
    </row>
    <row r="433" spans="11:20" ht="12.75">
      <c r="K433" s="133"/>
      <c r="T433" s="66"/>
    </row>
    <row r="434" spans="11:20" ht="12.75">
      <c r="K434" s="133"/>
      <c r="T434" s="66"/>
    </row>
    <row r="435" spans="11:20" ht="12.75">
      <c r="K435" s="133"/>
      <c r="T435" s="66"/>
    </row>
    <row r="436" spans="11:20" ht="12.75">
      <c r="K436" s="133"/>
      <c r="T436" s="66"/>
    </row>
    <row r="437" spans="11:20" ht="12.75">
      <c r="K437" s="133"/>
      <c r="T437" s="66"/>
    </row>
    <row r="438" spans="11:20" ht="12.75">
      <c r="K438" s="133"/>
      <c r="T438" s="66"/>
    </row>
    <row r="439" spans="11:20" ht="12.75">
      <c r="K439" s="133"/>
      <c r="T439" s="66"/>
    </row>
    <row r="440" spans="11:20" ht="12.75">
      <c r="K440" s="133"/>
      <c r="T440" s="66"/>
    </row>
    <row r="441" spans="11:20" ht="12.75">
      <c r="K441" s="133"/>
      <c r="T441" s="66"/>
    </row>
    <row r="442" spans="11:20" ht="12.75">
      <c r="K442" s="133"/>
      <c r="T442" s="66"/>
    </row>
    <row r="443" spans="11:20" ht="12.75">
      <c r="K443" s="133"/>
      <c r="T443" s="66"/>
    </row>
    <row r="444" spans="11:20" ht="12.75">
      <c r="K444" s="133"/>
      <c r="T444" s="66"/>
    </row>
    <row r="445" spans="11:20" ht="12.75">
      <c r="K445" s="133"/>
      <c r="T445" s="66"/>
    </row>
    <row r="446" spans="11:20" ht="12.75">
      <c r="K446" s="133"/>
      <c r="T446" s="66"/>
    </row>
    <row r="447" spans="11:20" ht="12.75">
      <c r="K447" s="133"/>
      <c r="T447" s="66"/>
    </row>
    <row r="448" spans="11:20" ht="12.75">
      <c r="K448" s="133"/>
      <c r="T448" s="66"/>
    </row>
    <row r="449" spans="11:20" ht="12.75">
      <c r="K449" s="133"/>
      <c r="T449" s="66"/>
    </row>
    <row r="450" spans="11:20" ht="12.75">
      <c r="K450" s="133"/>
      <c r="T450" s="66"/>
    </row>
    <row r="451" spans="11:20" ht="12.75">
      <c r="K451" s="133"/>
      <c r="T451" s="66"/>
    </row>
    <row r="452" spans="11:20" ht="12.75">
      <c r="K452" s="133"/>
      <c r="T452" s="66"/>
    </row>
    <row r="453" spans="11:20" ht="12.75">
      <c r="K453" s="133"/>
      <c r="T453" s="66"/>
    </row>
    <row r="454" spans="11:20" ht="12.75">
      <c r="K454" s="133"/>
      <c r="T454" s="66"/>
    </row>
    <row r="455" spans="11:20" ht="12.75">
      <c r="K455" s="133"/>
      <c r="T455" s="66"/>
    </row>
    <row r="456" spans="11:20" ht="12.75">
      <c r="K456" s="133"/>
      <c r="T456" s="66"/>
    </row>
    <row r="457" spans="11:20" ht="12.75">
      <c r="K457" s="133"/>
      <c r="T457" s="66"/>
    </row>
    <row r="458" spans="11:20" ht="12.75">
      <c r="K458" s="133"/>
      <c r="T458" s="66"/>
    </row>
    <row r="459" spans="11:20" ht="12.75">
      <c r="K459" s="133"/>
      <c r="T459" s="66"/>
    </row>
    <row r="460" spans="11:20" ht="12.75">
      <c r="K460" s="133"/>
      <c r="T460" s="66"/>
    </row>
    <row r="461" spans="11:20" ht="12.75">
      <c r="K461" s="133"/>
      <c r="T461" s="66"/>
    </row>
    <row r="462" spans="11:20" ht="12.75">
      <c r="K462" s="133"/>
      <c r="T462" s="66"/>
    </row>
    <row r="463" spans="11:20" ht="12.75">
      <c r="K463" s="133"/>
      <c r="T463" s="66"/>
    </row>
    <row r="464" spans="11:20" ht="12.75">
      <c r="K464" s="133"/>
      <c r="T464" s="66"/>
    </row>
    <row r="465" spans="11:20" ht="12.75">
      <c r="K465" s="133"/>
      <c r="T465" s="66"/>
    </row>
    <row r="466" spans="11:20" ht="12.75">
      <c r="K466" s="133"/>
      <c r="T466" s="66"/>
    </row>
    <row r="467" spans="11:20" ht="12.75">
      <c r="K467" s="133"/>
      <c r="T467" s="66"/>
    </row>
    <row r="468" spans="11:20" ht="12.75">
      <c r="K468" s="133"/>
      <c r="T468" s="66"/>
    </row>
    <row r="469" spans="11:20" ht="12.75">
      <c r="K469" s="133"/>
      <c r="T469" s="66"/>
    </row>
    <row r="470" spans="11:20" ht="12.75">
      <c r="K470" s="133"/>
      <c r="T470" s="66"/>
    </row>
    <row r="471" spans="11:20" ht="12.75">
      <c r="K471" s="133"/>
      <c r="T471" s="66"/>
    </row>
    <row r="472" spans="11:20" ht="12.75">
      <c r="K472" s="133"/>
      <c r="T472" s="66"/>
    </row>
    <row r="473" spans="11:20" ht="12.75">
      <c r="K473" s="133"/>
      <c r="T473" s="66"/>
    </row>
    <row r="474" spans="11:20" ht="12.75">
      <c r="K474" s="133"/>
      <c r="T474" s="66"/>
    </row>
    <row r="475" spans="11:20" ht="12.75">
      <c r="K475" s="133"/>
      <c r="T475" s="66"/>
    </row>
    <row r="476" spans="11:20" ht="12.75">
      <c r="K476" s="133"/>
      <c r="T476" s="66"/>
    </row>
    <row r="477" spans="11:20" ht="12.75">
      <c r="K477" s="133"/>
      <c r="T477" s="66"/>
    </row>
    <row r="478" spans="11:20" ht="12.75">
      <c r="K478" s="133"/>
      <c r="T478" s="66"/>
    </row>
    <row r="479" spans="11:20" ht="12.75">
      <c r="K479" s="133"/>
      <c r="T479" s="66"/>
    </row>
    <row r="480" spans="11:20" ht="12.75">
      <c r="K480" s="133"/>
      <c r="T480" s="66"/>
    </row>
    <row r="481" spans="11:20" ht="12.75">
      <c r="K481" s="133"/>
      <c r="T481" s="66"/>
    </row>
    <row r="482" spans="11:20" ht="12.75">
      <c r="K482" s="133"/>
      <c r="T482" s="66"/>
    </row>
    <row r="483" spans="11:20" ht="12.75">
      <c r="K483" s="133"/>
      <c r="T483" s="66"/>
    </row>
    <row r="484" spans="11:20" ht="12.75">
      <c r="K484" s="133"/>
      <c r="T484" s="66"/>
    </row>
    <row r="485" spans="11:20" ht="12.75">
      <c r="K485" s="133"/>
      <c r="T485" s="66"/>
    </row>
    <row r="486" spans="11:20" ht="12.75">
      <c r="K486" s="133"/>
      <c r="T486" s="66"/>
    </row>
    <row r="487" spans="11:20" ht="12.75">
      <c r="K487" s="133"/>
      <c r="T487" s="66"/>
    </row>
    <row r="488" spans="11:20" ht="12.75">
      <c r="K488" s="133"/>
      <c r="T488" s="66"/>
    </row>
    <row r="489" spans="11:20" ht="12.75">
      <c r="K489" s="133"/>
      <c r="T489" s="66"/>
    </row>
    <row r="490" spans="11:20" ht="12.75">
      <c r="K490" s="133"/>
      <c r="T490" s="66"/>
    </row>
    <row r="491" spans="11:20" ht="12.75">
      <c r="K491" s="133"/>
      <c r="T491" s="66"/>
    </row>
    <row r="492" spans="11:20" ht="12.75">
      <c r="K492" s="133"/>
      <c r="T492" s="66"/>
    </row>
    <row r="493" spans="11:20" ht="12.75">
      <c r="K493" s="133"/>
      <c r="T493" s="66"/>
    </row>
    <row r="494" spans="11:20" ht="12.75">
      <c r="K494" s="133"/>
      <c r="T494" s="66"/>
    </row>
    <row r="495" spans="11:20" ht="12.75">
      <c r="K495" s="133"/>
      <c r="T495" s="66"/>
    </row>
    <row r="496" spans="11:20" ht="12.75">
      <c r="K496" s="133"/>
      <c r="T496" s="66"/>
    </row>
    <row r="497" spans="11:20" ht="12.75">
      <c r="K497" s="133"/>
      <c r="T497" s="66"/>
    </row>
    <row r="498" spans="11:20" ht="12.75">
      <c r="K498" s="133"/>
      <c r="T498" s="66"/>
    </row>
    <row r="499" spans="11:20" ht="12.75">
      <c r="K499" s="133"/>
      <c r="T499" s="66"/>
    </row>
    <row r="500" spans="11:20" ht="12.75">
      <c r="K500" s="133"/>
      <c r="T500" s="66"/>
    </row>
    <row r="501" spans="11:20" ht="12.75">
      <c r="K501" s="133"/>
      <c r="T501" s="66"/>
    </row>
    <row r="502" spans="11:20" ht="12.75">
      <c r="K502" s="133"/>
      <c r="T502" s="66"/>
    </row>
    <row r="503" spans="11:20" ht="12.75">
      <c r="K503" s="133"/>
      <c r="T503" s="66"/>
    </row>
    <row r="504" spans="11:20" ht="12.75">
      <c r="K504" s="133"/>
      <c r="T504" s="66"/>
    </row>
    <row r="505" spans="11:20" ht="12.75">
      <c r="K505" s="133"/>
      <c r="T505" s="66"/>
    </row>
    <row r="506" spans="11:20" ht="12.75">
      <c r="K506" s="133"/>
      <c r="T506" s="66"/>
    </row>
    <row r="507" spans="11:20" ht="12.75">
      <c r="K507" s="133"/>
      <c r="T507" s="66"/>
    </row>
    <row r="508" spans="11:20" ht="12.75">
      <c r="K508" s="133"/>
      <c r="T508" s="66"/>
    </row>
    <row r="509" spans="11:20" ht="12.75">
      <c r="K509" s="133"/>
      <c r="T509" s="66"/>
    </row>
    <row r="510" spans="11:20" ht="12.75">
      <c r="K510" s="133"/>
      <c r="T510" s="66"/>
    </row>
    <row r="511" spans="11:20" ht="12.75">
      <c r="K511" s="133"/>
      <c r="T511" s="66"/>
    </row>
    <row r="512" spans="11:20" ht="12.75">
      <c r="K512" s="133"/>
      <c r="T512" s="66"/>
    </row>
    <row r="513" spans="11:20" ht="12.75">
      <c r="K513" s="133"/>
      <c r="T513" s="66"/>
    </row>
    <row r="514" spans="11:20" ht="12.75">
      <c r="K514" s="133"/>
      <c r="T514" s="66"/>
    </row>
    <row r="515" spans="11:20" ht="12.75">
      <c r="K515" s="133"/>
      <c r="T515" s="66"/>
    </row>
    <row r="516" spans="11:20" ht="12.75">
      <c r="K516" s="133"/>
      <c r="T516" s="66"/>
    </row>
    <row r="517" spans="11:20" ht="12.75">
      <c r="K517" s="133"/>
      <c r="T517" s="66"/>
    </row>
    <row r="518" spans="11:20" ht="12.75">
      <c r="K518" s="133"/>
      <c r="T518" s="66"/>
    </row>
    <row r="519" spans="11:20" ht="12.75">
      <c r="K519" s="133"/>
      <c r="T519" s="66"/>
    </row>
    <row r="520" spans="11:20" ht="12.75">
      <c r="K520" s="133"/>
      <c r="T520" s="66"/>
    </row>
    <row r="521" spans="11:20" ht="12.75">
      <c r="K521" s="133"/>
      <c r="T521" s="66"/>
    </row>
    <row r="522" spans="11:20" ht="12.75">
      <c r="K522" s="133"/>
      <c r="T522" s="66"/>
    </row>
    <row r="523" spans="11:20" ht="12.75">
      <c r="K523" s="133"/>
      <c r="T523" s="66"/>
    </row>
    <row r="524" spans="11:20" ht="12.75">
      <c r="K524" s="133"/>
      <c r="T524" s="66"/>
    </row>
    <row r="525" spans="11:20" ht="12.75">
      <c r="K525" s="133"/>
      <c r="T525" s="66"/>
    </row>
    <row r="526" spans="11:20" ht="12.75">
      <c r="K526" s="133"/>
      <c r="T526" s="66"/>
    </row>
    <row r="527" spans="11:20" ht="12.75">
      <c r="K527" s="133"/>
      <c r="T527" s="66"/>
    </row>
    <row r="528" spans="11:20" ht="12.75">
      <c r="K528" s="133"/>
      <c r="T528" s="66"/>
    </row>
    <row r="529" spans="11:20" ht="12.75">
      <c r="K529" s="133"/>
      <c r="T529" s="66"/>
    </row>
    <row r="530" spans="11:20" ht="12.75">
      <c r="K530" s="133"/>
      <c r="T530" s="66"/>
    </row>
    <row r="531" spans="11:20" ht="12.75">
      <c r="K531" s="133"/>
      <c r="T531" s="66"/>
    </row>
    <row r="532" spans="11:20" ht="12.75">
      <c r="K532" s="133"/>
      <c r="T532" s="66"/>
    </row>
    <row r="533" spans="11:20" ht="12.75">
      <c r="K533" s="133"/>
      <c r="T533" s="66"/>
    </row>
    <row r="534" spans="11:20" ht="12.75">
      <c r="K534" s="133"/>
      <c r="T534" s="66"/>
    </row>
    <row r="535" spans="11:20" ht="12.75">
      <c r="K535" s="133"/>
      <c r="T535" s="66"/>
    </row>
    <row r="536" spans="11:20" ht="12.75">
      <c r="K536" s="133"/>
      <c r="T536" s="66"/>
    </row>
    <row r="537" spans="11:20" ht="12.75">
      <c r="K537" s="133"/>
      <c r="T537" s="66"/>
    </row>
    <row r="538" spans="11:20" ht="12.75">
      <c r="K538" s="133"/>
      <c r="T538" s="66"/>
    </row>
    <row r="539" spans="11:20" ht="12.75">
      <c r="K539" s="133"/>
      <c r="T539" s="66"/>
    </row>
    <row r="540" spans="11:20" ht="12.75">
      <c r="K540" s="133"/>
      <c r="T540" s="66"/>
    </row>
    <row r="541" spans="11:20" ht="12.75">
      <c r="K541" s="133"/>
      <c r="T541" s="66"/>
    </row>
    <row r="542" spans="11:20" ht="12.75">
      <c r="K542" s="133"/>
      <c r="T542" s="66"/>
    </row>
    <row r="543" spans="11:20" ht="12.75">
      <c r="K543" s="133"/>
      <c r="T543" s="66"/>
    </row>
    <row r="544" spans="11:20" ht="12.75">
      <c r="K544" s="133"/>
      <c r="T544" s="66"/>
    </row>
    <row r="545" spans="11:20" ht="12.75">
      <c r="K545" s="133"/>
      <c r="T545" s="66"/>
    </row>
    <row r="546" spans="11:20" ht="12.75">
      <c r="K546" s="133"/>
      <c r="T546" s="66"/>
    </row>
    <row r="547" spans="11:20" ht="12.75">
      <c r="K547" s="133"/>
      <c r="T547" s="66"/>
    </row>
    <row r="548" spans="11:20" ht="12.75">
      <c r="K548" s="133"/>
      <c r="T548" s="66"/>
    </row>
    <row r="549" spans="11:20" ht="12.75">
      <c r="K549" s="133"/>
      <c r="T549" s="66"/>
    </row>
    <row r="550" spans="11:20" ht="12.75">
      <c r="K550" s="133"/>
      <c r="T550" s="66"/>
    </row>
    <row r="551" spans="11:20" ht="12.75">
      <c r="K551" s="133"/>
      <c r="T551" s="66"/>
    </row>
    <row r="552" spans="11:20" ht="12.75">
      <c r="K552" s="133"/>
      <c r="T552" s="66"/>
    </row>
    <row r="553" spans="11:20" ht="12.75">
      <c r="K553" s="133"/>
      <c r="T553" s="66"/>
    </row>
    <row r="554" spans="11:20" ht="12.75">
      <c r="K554" s="133"/>
      <c r="T554" s="66"/>
    </row>
    <row r="555" spans="11:20" ht="12.75">
      <c r="K555" s="133"/>
      <c r="T555" s="66"/>
    </row>
    <row r="556" spans="11:20" ht="12.75">
      <c r="K556" s="133"/>
      <c r="T556" s="66"/>
    </row>
    <row r="557" spans="11:20" ht="12.75">
      <c r="K557" s="133"/>
      <c r="T557" s="66"/>
    </row>
    <row r="558" spans="11:20" ht="12.75">
      <c r="K558" s="133"/>
      <c r="T558" s="66"/>
    </row>
    <row r="559" spans="11:20" ht="12.75">
      <c r="K559" s="133"/>
      <c r="T559" s="66"/>
    </row>
    <row r="560" spans="11:20" ht="12.75">
      <c r="K560" s="133"/>
      <c r="T560" s="66"/>
    </row>
    <row r="561" spans="11:20" ht="12.75">
      <c r="K561" s="133"/>
      <c r="T561" s="66"/>
    </row>
    <row r="562" spans="11:20" ht="12.75">
      <c r="K562" s="133"/>
      <c r="T562" s="66"/>
    </row>
    <row r="563" spans="11:20" ht="12.75">
      <c r="K563" s="133"/>
      <c r="T563" s="66"/>
    </row>
    <row r="564" spans="11:20" ht="12.75">
      <c r="K564" s="133"/>
      <c r="T564" s="66"/>
    </row>
    <row r="565" spans="11:20" ht="12.75">
      <c r="K565" s="133"/>
      <c r="T565" s="66"/>
    </row>
    <row r="566" spans="11:20" ht="12.75">
      <c r="K566" s="133"/>
      <c r="T566" s="66"/>
    </row>
    <row r="567" spans="11:20" ht="12.75">
      <c r="K567" s="133"/>
      <c r="T567" s="66"/>
    </row>
    <row r="568" spans="11:20" ht="12.75">
      <c r="K568" s="133"/>
      <c r="T568" s="66"/>
    </row>
    <row r="569" spans="11:20" ht="12.75">
      <c r="K569" s="133"/>
      <c r="T569" s="66"/>
    </row>
    <row r="570" spans="11:20" ht="12.75">
      <c r="K570" s="133"/>
      <c r="T570" s="66"/>
    </row>
    <row r="571" spans="11:20" ht="12.75">
      <c r="K571" s="133"/>
      <c r="T571" s="66"/>
    </row>
    <row r="572" spans="11:20" ht="12.75">
      <c r="K572" s="133"/>
      <c r="T572" s="66"/>
    </row>
    <row r="573" spans="11:20" ht="12.75">
      <c r="K573" s="133"/>
      <c r="T573" s="66"/>
    </row>
    <row r="574" spans="11:20" ht="12.75">
      <c r="K574" s="133"/>
      <c r="T574" s="66"/>
    </row>
    <row r="575" spans="11:20" ht="12.75">
      <c r="K575" s="133"/>
      <c r="T575" s="66"/>
    </row>
    <row r="576" spans="11:20" ht="12.75">
      <c r="K576" s="133"/>
      <c r="T576" s="66"/>
    </row>
    <row r="577" spans="11:20" ht="12.75">
      <c r="K577" s="133"/>
      <c r="T577" s="66"/>
    </row>
    <row r="578" spans="11:20" ht="12.75">
      <c r="K578" s="133"/>
      <c r="T578" s="66"/>
    </row>
    <row r="579" spans="11:20" ht="12.75">
      <c r="K579" s="133"/>
      <c r="T579" s="66"/>
    </row>
    <row r="580" spans="11:20" ht="12.75">
      <c r="K580" s="133"/>
      <c r="T580" s="66"/>
    </row>
    <row r="581" spans="11:20" ht="12.75">
      <c r="K581" s="133"/>
      <c r="T581" s="66"/>
    </row>
    <row r="582" spans="11:20" ht="12.75">
      <c r="K582" s="133"/>
      <c r="T582" s="66"/>
    </row>
    <row r="583" spans="11:20" ht="12.75">
      <c r="K583" s="133"/>
      <c r="T583" s="66"/>
    </row>
    <row r="584" spans="11:20" ht="12.75">
      <c r="K584" s="133"/>
      <c r="T584" s="66"/>
    </row>
    <row r="585" spans="11:20" ht="12.75">
      <c r="K585" s="133"/>
      <c r="T585" s="66"/>
    </row>
    <row r="586" spans="11:20" ht="12.75">
      <c r="K586" s="133"/>
      <c r="T586" s="66"/>
    </row>
    <row r="587" spans="11:20" ht="12.75">
      <c r="K587" s="133"/>
      <c r="T587" s="66"/>
    </row>
    <row r="588" spans="11:20" ht="12.75">
      <c r="K588" s="133"/>
      <c r="T588" s="66"/>
    </row>
    <row r="589" spans="11:20" ht="12.75">
      <c r="K589" s="133"/>
      <c r="T589" s="66"/>
    </row>
    <row r="590" spans="11:20" ht="12.75">
      <c r="K590" s="133"/>
      <c r="T590" s="66"/>
    </row>
    <row r="591" spans="11:20" ht="12.75">
      <c r="K591" s="133"/>
      <c r="T591" s="66"/>
    </row>
    <row r="592" spans="11:20" ht="12.75">
      <c r="K592" s="133"/>
      <c r="T592" s="66"/>
    </row>
    <row r="593" spans="11:20" ht="12.75">
      <c r="K593" s="133"/>
      <c r="T593" s="66"/>
    </row>
    <row r="594" spans="11:20" ht="12.75">
      <c r="K594" s="133"/>
      <c r="T594" s="66"/>
    </row>
    <row r="595" spans="11:20" ht="12.75">
      <c r="K595" s="133"/>
      <c r="T595" s="66"/>
    </row>
    <row r="596" spans="11:20" ht="12.75">
      <c r="K596" s="133"/>
      <c r="T596" s="66"/>
    </row>
    <row r="597" spans="11:20" ht="12.75">
      <c r="K597" s="133"/>
      <c r="T597" s="66"/>
    </row>
    <row r="598" spans="11:20" ht="12.75">
      <c r="K598" s="133"/>
      <c r="T598" s="66"/>
    </row>
    <row r="599" spans="11:20" ht="12.75">
      <c r="K599" s="133"/>
      <c r="T599" s="66"/>
    </row>
    <row r="600" spans="11:20" ht="12.75">
      <c r="K600" s="133"/>
      <c r="T600" s="66"/>
    </row>
    <row r="601" spans="11:20" ht="12.75">
      <c r="K601" s="133"/>
      <c r="T601" s="66"/>
    </row>
    <row r="602" spans="11:20" ht="12.75">
      <c r="K602" s="133"/>
      <c r="T602" s="66"/>
    </row>
    <row r="603" spans="11:20" ht="12.75">
      <c r="K603" s="133"/>
      <c r="T603" s="66"/>
    </row>
    <row r="604" spans="11:20" ht="12.75">
      <c r="K604" s="133"/>
      <c r="T604" s="66"/>
    </row>
    <row r="605" spans="11:20" ht="12.75">
      <c r="K605" s="133"/>
      <c r="T605" s="66"/>
    </row>
    <row r="606" spans="11:20" ht="12.75">
      <c r="K606" s="133"/>
      <c r="T606" s="66"/>
    </row>
    <row r="607" spans="11:20" ht="12.75">
      <c r="K607" s="133"/>
      <c r="T607" s="66"/>
    </row>
    <row r="608" spans="11:20" ht="12.75">
      <c r="K608" s="133"/>
      <c r="T608" s="66"/>
    </row>
    <row r="609" spans="11:20" ht="12.75">
      <c r="K609" s="133"/>
      <c r="T609" s="66"/>
    </row>
    <row r="610" spans="11:20" ht="12.75">
      <c r="K610" s="133"/>
      <c r="T610" s="66"/>
    </row>
    <row r="611" spans="11:20" ht="12.75">
      <c r="K611" s="133"/>
      <c r="T611" s="66"/>
    </row>
    <row r="612" spans="11:20" ht="12.75">
      <c r="K612" s="133"/>
      <c r="T612" s="66"/>
    </row>
    <row r="613" spans="11:20" ht="12.75">
      <c r="K613" s="133"/>
      <c r="T613" s="66"/>
    </row>
    <row r="614" spans="11:20" ht="12.75">
      <c r="K614" s="133"/>
      <c r="T614" s="66"/>
    </row>
    <row r="615" spans="11:20" ht="12.75">
      <c r="K615" s="133"/>
      <c r="T615" s="66"/>
    </row>
    <row r="616" spans="11:20" ht="12.75">
      <c r="K616" s="133"/>
      <c r="T616" s="66"/>
    </row>
    <row r="617" spans="11:20" ht="12.75">
      <c r="K617" s="133"/>
      <c r="T617" s="66"/>
    </row>
    <row r="618" spans="11:20" ht="12.75">
      <c r="K618" s="133"/>
      <c r="T618" s="66"/>
    </row>
    <row r="619" spans="11:20" ht="12.75">
      <c r="K619" s="133"/>
      <c r="T619" s="66"/>
    </row>
    <row r="620" spans="11:20" ht="12.75">
      <c r="K620" s="133"/>
      <c r="T620" s="66"/>
    </row>
    <row r="621" spans="11:20" ht="12.75">
      <c r="K621" s="133"/>
      <c r="T621" s="66"/>
    </row>
    <row r="622" spans="11:20" ht="12.75">
      <c r="K622" s="133"/>
      <c r="T622" s="66"/>
    </row>
    <row r="623" spans="11:20" ht="12.75">
      <c r="K623" s="133"/>
      <c r="T623" s="66"/>
    </row>
    <row r="624" spans="11:20" ht="12.75">
      <c r="K624" s="133"/>
      <c r="T624" s="66"/>
    </row>
    <row r="625" spans="11:20" ht="12.75">
      <c r="K625" s="133"/>
      <c r="T625" s="66"/>
    </row>
    <row r="626" spans="11:20" ht="12.75">
      <c r="K626" s="133"/>
      <c r="T626" s="66"/>
    </row>
    <row r="627" spans="11:20" ht="12.75">
      <c r="K627" s="133"/>
      <c r="T627" s="66"/>
    </row>
    <row r="628" spans="11:20" ht="12.75">
      <c r="K628" s="133"/>
      <c r="T628" s="66"/>
    </row>
    <row r="629" spans="11:20" ht="12.75">
      <c r="K629" s="133"/>
      <c r="T629" s="66"/>
    </row>
    <row r="630" spans="11:20" ht="12.75">
      <c r="K630" s="133"/>
      <c r="T630" s="66"/>
    </row>
    <row r="631" spans="11:20" ht="12.75">
      <c r="K631" s="133"/>
      <c r="T631" s="66"/>
    </row>
    <row r="632" spans="11:20" ht="12.75">
      <c r="K632" s="133"/>
      <c r="T632" s="66"/>
    </row>
    <row r="633" spans="11:20" ht="12.75">
      <c r="K633" s="133"/>
      <c r="T633" s="66"/>
    </row>
    <row r="634" spans="11:20" ht="12.75">
      <c r="K634" s="133"/>
      <c r="T634" s="66"/>
    </row>
    <row r="635" spans="11:20" ht="12.75">
      <c r="K635" s="133"/>
      <c r="T635" s="66"/>
    </row>
    <row r="636" spans="11:20" ht="12.75">
      <c r="K636" s="133"/>
      <c r="T636" s="66"/>
    </row>
    <row r="637" spans="11:20" ht="12.75">
      <c r="K637" s="133"/>
      <c r="T637" s="66"/>
    </row>
    <row r="638" spans="11:20" ht="12.75">
      <c r="K638" s="133"/>
      <c r="T638" s="66"/>
    </row>
    <row r="639" spans="11:20" ht="12.75">
      <c r="K639" s="133"/>
      <c r="T639" s="66"/>
    </row>
    <row r="640" spans="11:20" ht="12.75">
      <c r="K640" s="133"/>
      <c r="T640" s="66"/>
    </row>
    <row r="641" spans="11:20" ht="12.75">
      <c r="K641" s="133"/>
      <c r="T641" s="66"/>
    </row>
    <row r="642" spans="11:20" ht="12.75">
      <c r="K642" s="133"/>
      <c r="T642" s="66"/>
    </row>
    <row r="643" spans="11:20" ht="12.75">
      <c r="K643" s="133"/>
      <c r="T643" s="66"/>
    </row>
    <row r="644" spans="11:20" ht="12.75">
      <c r="K644" s="133"/>
      <c r="T644" s="66"/>
    </row>
    <row r="645" spans="11:20" ht="12.75">
      <c r="K645" s="133"/>
      <c r="T645" s="66"/>
    </row>
    <row r="646" spans="11:20" ht="12.75">
      <c r="K646" s="133"/>
      <c r="T646" s="66"/>
    </row>
    <row r="647" spans="11:20" ht="12.75">
      <c r="K647" s="133"/>
      <c r="T647" s="66"/>
    </row>
    <row r="648" spans="11:20" ht="12.75">
      <c r="K648" s="133"/>
      <c r="T648" s="66"/>
    </row>
    <row r="649" spans="11:20" ht="12.75">
      <c r="K649" s="133"/>
      <c r="T649" s="66"/>
    </row>
    <row r="650" spans="11:20" ht="12.75">
      <c r="K650" s="133"/>
      <c r="T650" s="66"/>
    </row>
    <row r="651" spans="11:20" ht="12.75">
      <c r="K651" s="133"/>
      <c r="T651" s="66"/>
    </row>
    <row r="652" spans="11:20" ht="12.75">
      <c r="K652" s="133"/>
      <c r="T652" s="66"/>
    </row>
    <row r="653" spans="11:20" ht="12.75">
      <c r="K653" s="133"/>
      <c r="T653" s="66"/>
    </row>
    <row r="654" spans="11:20" ht="12.75">
      <c r="K654" s="133"/>
      <c r="T654" s="66"/>
    </row>
    <row r="655" spans="11:20" ht="12.75">
      <c r="K655" s="133"/>
      <c r="T655" s="66"/>
    </row>
    <row r="656" spans="11:20" ht="12.75">
      <c r="K656" s="133"/>
      <c r="T656" s="66"/>
    </row>
    <row r="657" spans="11:20" ht="12.75">
      <c r="K657" s="133"/>
      <c r="T657" s="66"/>
    </row>
    <row r="658" spans="11:20" ht="12.75">
      <c r="K658" s="133"/>
      <c r="T658" s="66"/>
    </row>
    <row r="659" spans="11:20" ht="12.75">
      <c r="K659" s="133"/>
      <c r="T659" s="66"/>
    </row>
    <row r="660" spans="11:20" ht="12.75">
      <c r="K660" s="133"/>
      <c r="T660" s="66"/>
    </row>
    <row r="661" spans="11:20" ht="12.75">
      <c r="K661" s="133"/>
      <c r="T661" s="66"/>
    </row>
    <row r="662" spans="11:20" ht="12.75">
      <c r="K662" s="133"/>
      <c r="T662" s="66"/>
    </row>
    <row r="663" spans="11:20" ht="12.75">
      <c r="K663" s="133"/>
      <c r="T663" s="66"/>
    </row>
    <row r="664" spans="11:20" ht="12.75">
      <c r="K664" s="133"/>
      <c r="T664" s="66"/>
    </row>
    <row r="665" spans="11:20" ht="12.75">
      <c r="K665" s="133"/>
      <c r="T665" s="66"/>
    </row>
    <row r="666" spans="11:20" ht="12.75">
      <c r="K666" s="133"/>
      <c r="T666" s="66"/>
    </row>
    <row r="667" spans="11:20" ht="12.75">
      <c r="K667" s="133"/>
      <c r="T667" s="66"/>
    </row>
    <row r="668" spans="11:20" ht="12.75">
      <c r="K668" s="133"/>
      <c r="T668" s="66"/>
    </row>
    <row r="669" spans="11:20" ht="12.75">
      <c r="K669" s="133"/>
      <c r="T669" s="66"/>
    </row>
    <row r="670" spans="11:20" ht="12.75">
      <c r="K670" s="133"/>
      <c r="T670" s="66"/>
    </row>
    <row r="671" spans="11:20" ht="12.75">
      <c r="K671" s="133"/>
      <c r="T671" s="66"/>
    </row>
    <row r="672" spans="11:20" ht="12.75">
      <c r="K672" s="133"/>
      <c r="T672" s="66"/>
    </row>
    <row r="673" spans="11:20" ht="12.75">
      <c r="K673" s="133"/>
      <c r="T673" s="66"/>
    </row>
    <row r="674" spans="11:20" ht="12.75">
      <c r="K674" s="133"/>
      <c r="T674" s="66"/>
    </row>
    <row r="675" spans="11:20" ht="12.75">
      <c r="K675" s="133"/>
      <c r="T675" s="66"/>
    </row>
    <row r="676" spans="11:20" ht="12.75">
      <c r="K676" s="133"/>
      <c r="T676" s="66"/>
    </row>
    <row r="677" spans="11:20" ht="12.75">
      <c r="K677" s="133"/>
      <c r="T677" s="66"/>
    </row>
    <row r="678" spans="11:20" ht="12.75">
      <c r="K678" s="133"/>
      <c r="T678" s="66"/>
    </row>
    <row r="679" spans="11:20" ht="12.75">
      <c r="K679" s="133"/>
      <c r="T679" s="66"/>
    </row>
    <row r="680" spans="11:20" ht="12.75">
      <c r="K680" s="133"/>
      <c r="T680" s="66"/>
    </row>
    <row r="681" spans="11:20" ht="12.75">
      <c r="K681" s="133"/>
      <c r="T681" s="66"/>
    </row>
    <row r="682" spans="11:20" ht="12.75">
      <c r="K682" s="133"/>
      <c r="T682" s="66"/>
    </row>
    <row r="683" spans="11:20" ht="12.75">
      <c r="K683" s="133"/>
      <c r="T683" s="66"/>
    </row>
    <row r="684" spans="11:20" ht="12.75">
      <c r="K684" s="133"/>
      <c r="T684" s="66"/>
    </row>
    <row r="685" spans="11:20" ht="12.75">
      <c r="K685" s="133"/>
      <c r="T685" s="66"/>
    </row>
    <row r="686" spans="11:20" ht="12.75">
      <c r="K686" s="133"/>
      <c r="T686" s="66"/>
    </row>
    <row r="687" spans="11:20" ht="12.75">
      <c r="K687" s="133"/>
      <c r="T687" s="66"/>
    </row>
    <row r="688" spans="11:20" ht="12.75">
      <c r="K688" s="133"/>
      <c r="T688" s="66"/>
    </row>
    <row r="689" spans="11:20" ht="12.75">
      <c r="K689" s="133"/>
      <c r="T689" s="66"/>
    </row>
    <row r="690" spans="11:20" ht="12.75">
      <c r="K690" s="133"/>
      <c r="T690" s="66"/>
    </row>
    <row r="691" spans="11:20" ht="12.75">
      <c r="K691" s="133"/>
      <c r="T691" s="66"/>
    </row>
    <row r="692" spans="11:20" ht="12.75">
      <c r="K692" s="133"/>
      <c r="T692" s="66"/>
    </row>
    <row r="693" spans="11:20" ht="12.75">
      <c r="K693" s="133"/>
      <c r="T693" s="66"/>
    </row>
    <row r="694" spans="11:20" ht="12.75">
      <c r="K694" s="133"/>
      <c r="T694" s="66"/>
    </row>
    <row r="695" spans="11:20" ht="12.75">
      <c r="K695" s="133"/>
      <c r="T695" s="66"/>
    </row>
    <row r="696" spans="11:20" ht="12.75">
      <c r="K696" s="133"/>
      <c r="T696" s="66"/>
    </row>
    <row r="697" spans="11:20" ht="12.75">
      <c r="K697" s="133"/>
      <c r="T697" s="66"/>
    </row>
    <row r="698" spans="11:20" ht="12.75">
      <c r="K698" s="133"/>
      <c r="T698" s="66"/>
    </row>
    <row r="699" spans="11:20" ht="12.75">
      <c r="K699" s="133"/>
      <c r="T699" s="66"/>
    </row>
    <row r="700" spans="11:20" ht="12.75">
      <c r="K700" s="133"/>
      <c r="T700" s="66"/>
    </row>
    <row r="701" spans="11:20" ht="12.75">
      <c r="K701" s="133"/>
      <c r="T701" s="66"/>
    </row>
    <row r="702" spans="11:20" ht="12.75">
      <c r="K702" s="133"/>
      <c r="T702" s="66"/>
    </row>
    <row r="703" spans="11:20" ht="12.75">
      <c r="K703" s="133"/>
      <c r="T703" s="66"/>
    </row>
    <row r="704" spans="11:20" ht="12.75">
      <c r="K704" s="133"/>
      <c r="T704" s="66"/>
    </row>
    <row r="705" spans="11:20" ht="12.75">
      <c r="K705" s="133"/>
      <c r="T705" s="66"/>
    </row>
    <row r="706" spans="11:20" ht="12.75">
      <c r="K706" s="133"/>
      <c r="T706" s="66"/>
    </row>
    <row r="707" spans="11:20" ht="12.75">
      <c r="K707" s="133"/>
      <c r="T707" s="66"/>
    </row>
    <row r="708" spans="11:20" ht="12.75">
      <c r="K708" s="133"/>
      <c r="T708" s="66"/>
    </row>
    <row r="709" spans="11:20" ht="12.75">
      <c r="K709" s="133"/>
      <c r="T709" s="66"/>
    </row>
    <row r="710" spans="11:20" ht="12.75">
      <c r="K710" s="133"/>
      <c r="T710" s="66"/>
    </row>
    <row r="711" spans="11:20" ht="12.75">
      <c r="K711" s="133"/>
      <c r="T711" s="66"/>
    </row>
    <row r="712" spans="11:20" ht="12.75">
      <c r="K712" s="133"/>
      <c r="T712" s="66"/>
    </row>
    <row r="713" spans="11:20" ht="12.75">
      <c r="K713" s="133"/>
      <c r="T713" s="66"/>
    </row>
    <row r="714" spans="11:20" ht="12.75">
      <c r="K714" s="133"/>
      <c r="T714" s="66"/>
    </row>
    <row r="715" spans="11:20" ht="12.75">
      <c r="K715" s="133"/>
      <c r="T715" s="66"/>
    </row>
    <row r="716" spans="11:20" ht="12.75">
      <c r="K716" s="133"/>
      <c r="T716" s="66"/>
    </row>
    <row r="717" spans="11:20" ht="12.75">
      <c r="K717" s="133"/>
      <c r="T717" s="66"/>
    </row>
    <row r="718" spans="11:20" ht="12.75">
      <c r="K718" s="133"/>
      <c r="T718" s="66"/>
    </row>
    <row r="719" spans="11:20" ht="12.75">
      <c r="K719" s="133"/>
      <c r="T719" s="66"/>
    </row>
    <row r="720" spans="11:20" ht="12.75">
      <c r="K720" s="133"/>
      <c r="T720" s="66"/>
    </row>
    <row r="721" spans="11:20" ht="12.75">
      <c r="K721" s="133"/>
      <c r="T721" s="66"/>
    </row>
    <row r="722" spans="11:20" ht="12.75">
      <c r="K722" s="133"/>
      <c r="T722" s="66"/>
    </row>
    <row r="723" spans="11:20" ht="12.75">
      <c r="K723" s="133"/>
      <c r="T723" s="66"/>
    </row>
    <row r="724" spans="11:20" ht="12.75">
      <c r="K724" s="133"/>
      <c r="T724" s="66"/>
    </row>
    <row r="725" spans="11:20" ht="12.75">
      <c r="K725" s="133"/>
      <c r="T725" s="66"/>
    </row>
    <row r="726" spans="11:20" ht="12.75">
      <c r="K726" s="133"/>
      <c r="T726" s="66"/>
    </row>
    <row r="727" spans="11:20" ht="12.75">
      <c r="K727" s="133"/>
      <c r="T727" s="66"/>
    </row>
    <row r="728" spans="11:20" ht="12.75">
      <c r="K728" s="133"/>
      <c r="T728" s="66"/>
    </row>
    <row r="729" spans="11:20" ht="12.75">
      <c r="K729" s="133"/>
      <c r="T729" s="66"/>
    </row>
    <row r="730" spans="11:20" ht="12.75">
      <c r="K730" s="133"/>
      <c r="T730" s="66"/>
    </row>
    <row r="731" spans="11:20" ht="12.75">
      <c r="K731" s="133"/>
      <c r="T731" s="66"/>
    </row>
    <row r="732" spans="11:20" ht="12.75">
      <c r="K732" s="133"/>
      <c r="T732" s="66"/>
    </row>
    <row r="733" spans="11:20" ht="12.75">
      <c r="K733" s="133"/>
      <c r="T733" s="66"/>
    </row>
    <row r="734" spans="11:20" ht="12.75">
      <c r="K734" s="133"/>
      <c r="T734" s="66"/>
    </row>
    <row r="735" spans="11:20" ht="12.75">
      <c r="K735" s="133"/>
      <c r="T735" s="66"/>
    </row>
    <row r="736" spans="11:20" ht="12.75">
      <c r="K736" s="133"/>
      <c r="T736" s="66"/>
    </row>
    <row r="737" spans="11:20" ht="12.75">
      <c r="K737" s="133"/>
      <c r="T737" s="66"/>
    </row>
    <row r="738" spans="11:20" ht="12.75">
      <c r="K738" s="133"/>
      <c r="T738" s="66"/>
    </row>
    <row r="739" spans="11:20" ht="12.75">
      <c r="K739" s="133"/>
      <c r="T739" s="66"/>
    </row>
    <row r="740" spans="11:20" ht="12.75">
      <c r="K740" s="133"/>
      <c r="T740" s="66"/>
    </row>
    <row r="741" spans="11:20" ht="12.75">
      <c r="K741" s="133"/>
      <c r="T741" s="66"/>
    </row>
    <row r="742" spans="11:20" ht="12.75">
      <c r="K742" s="133"/>
      <c r="T742" s="66"/>
    </row>
    <row r="743" spans="11:20" ht="12.75">
      <c r="K743" s="133"/>
      <c r="T743" s="66"/>
    </row>
    <row r="744" spans="11:20" ht="12.75">
      <c r="K744" s="133"/>
      <c r="T744" s="66"/>
    </row>
    <row r="745" spans="11:20" ht="12.75">
      <c r="K745" s="133"/>
      <c r="T745" s="66"/>
    </row>
    <row r="746" spans="11:20" ht="12.75">
      <c r="K746" s="133"/>
      <c r="T746" s="66"/>
    </row>
    <row r="747" spans="11:20" ht="12.75">
      <c r="K747" s="133"/>
      <c r="T747" s="66"/>
    </row>
    <row r="748" spans="11:20" ht="12.75">
      <c r="K748" s="133"/>
      <c r="T748" s="66"/>
    </row>
    <row r="749" spans="11:20" ht="12.75">
      <c r="K749" s="133"/>
      <c r="T749" s="66"/>
    </row>
    <row r="750" spans="11:20" ht="12.75">
      <c r="K750" s="133"/>
      <c r="T750" s="66"/>
    </row>
    <row r="751" spans="11:20" ht="12.75">
      <c r="K751" s="133"/>
      <c r="T751" s="66"/>
    </row>
    <row r="752" spans="11:20" ht="12.75">
      <c r="K752" s="133"/>
      <c r="T752" s="66"/>
    </row>
    <row r="753" spans="11:20" ht="12.75">
      <c r="K753" s="133"/>
      <c r="T753" s="66"/>
    </row>
    <row r="754" spans="11:20" ht="12.75">
      <c r="K754" s="133"/>
      <c r="T754" s="66"/>
    </row>
    <row r="755" spans="11:20" ht="12.75">
      <c r="K755" s="133"/>
      <c r="T755" s="66"/>
    </row>
    <row r="756" spans="11:20" ht="12.75">
      <c r="K756" s="133"/>
      <c r="T756" s="66"/>
    </row>
    <row r="757" spans="11:20" ht="12.75">
      <c r="K757" s="133"/>
      <c r="T757" s="66"/>
    </row>
    <row r="758" spans="11:20" ht="12.75">
      <c r="K758" s="133"/>
      <c r="T758" s="66"/>
    </row>
    <row r="759" spans="11:20" ht="12.75">
      <c r="K759" s="133"/>
      <c r="T759" s="66"/>
    </row>
    <row r="760" spans="11:20" ht="12.75">
      <c r="K760" s="133"/>
      <c r="T760" s="66"/>
    </row>
    <row r="761" spans="11:20" ht="12.75">
      <c r="K761" s="133"/>
      <c r="T761" s="66"/>
    </row>
    <row r="762" spans="11:20" ht="12.75">
      <c r="K762" s="133"/>
      <c r="T762" s="66"/>
    </row>
    <row r="763" spans="11:20" ht="12.75">
      <c r="K763" s="133"/>
      <c r="T763" s="66"/>
    </row>
    <row r="764" spans="11:20" ht="12.75">
      <c r="K764" s="133"/>
      <c r="T764" s="66"/>
    </row>
    <row r="765" spans="11:20" ht="12.75">
      <c r="K765" s="133"/>
      <c r="T765" s="66"/>
    </row>
    <row r="766" spans="11:20" ht="12.75">
      <c r="K766" s="133"/>
      <c r="T766" s="66"/>
    </row>
    <row r="767" spans="11:20" ht="12.75">
      <c r="K767" s="133"/>
      <c r="T767" s="66"/>
    </row>
    <row r="768" spans="11:20" ht="12.75">
      <c r="K768" s="133"/>
      <c r="T768" s="66"/>
    </row>
    <row r="769" spans="11:20" ht="12.75">
      <c r="K769" s="133"/>
      <c r="T769" s="66"/>
    </row>
    <row r="770" spans="11:20" ht="12.75">
      <c r="K770" s="133"/>
      <c r="T770" s="66"/>
    </row>
    <row r="771" spans="11:20" ht="12.75">
      <c r="K771" s="133"/>
      <c r="T771" s="66"/>
    </row>
    <row r="772" spans="11:20" ht="12.75">
      <c r="K772" s="133"/>
      <c r="T772" s="66"/>
    </row>
    <row r="773" spans="11:20" ht="12.75">
      <c r="K773" s="133"/>
      <c r="T773" s="66"/>
    </row>
    <row r="774" spans="11:20" ht="12.75">
      <c r="K774" s="133"/>
      <c r="T774" s="66"/>
    </row>
    <row r="775" spans="11:20" ht="12.75">
      <c r="K775" s="133"/>
      <c r="T775" s="66"/>
    </row>
    <row r="776" spans="11:20" ht="12.75">
      <c r="K776" s="133"/>
      <c r="T776" s="66"/>
    </row>
    <row r="777" spans="11:20" ht="12.75">
      <c r="K777" s="133"/>
      <c r="T777" s="66"/>
    </row>
    <row r="778" spans="11:20" ht="12.75">
      <c r="K778" s="133"/>
      <c r="T778" s="66"/>
    </row>
    <row r="779" spans="11:20" ht="12.75">
      <c r="K779" s="133"/>
      <c r="T779" s="66"/>
    </row>
    <row r="780" spans="11:20" ht="12.75">
      <c r="K780" s="133"/>
      <c r="T780" s="66"/>
    </row>
    <row r="781" spans="11:20" ht="12.75">
      <c r="K781" s="133"/>
      <c r="T781" s="66"/>
    </row>
    <row r="782" spans="11:20" ht="12.75">
      <c r="K782" s="133"/>
      <c r="T782" s="66"/>
    </row>
    <row r="783" spans="11:20" ht="12.75">
      <c r="K783" s="133"/>
      <c r="T783" s="66"/>
    </row>
    <row r="784" spans="11:20" ht="12.75">
      <c r="K784" s="133"/>
      <c r="T784" s="66"/>
    </row>
    <row r="785" spans="11:20" ht="12.75">
      <c r="K785" s="133"/>
      <c r="T785" s="66"/>
    </row>
    <row r="786" spans="11:20" ht="12.75">
      <c r="K786" s="133"/>
      <c r="T786" s="66"/>
    </row>
    <row r="787" spans="11:20" ht="12.75">
      <c r="K787" s="133"/>
      <c r="T787" s="66"/>
    </row>
    <row r="788" spans="11:20" ht="12.75">
      <c r="K788" s="133"/>
      <c r="T788" s="66"/>
    </row>
    <row r="789" spans="11:20" ht="12.75">
      <c r="K789" s="133"/>
      <c r="T789" s="66"/>
    </row>
    <row r="790" spans="11:20" ht="12.75">
      <c r="K790" s="133"/>
      <c r="T790" s="66"/>
    </row>
    <row r="791" spans="11:20" ht="12.75">
      <c r="K791" s="133"/>
      <c r="T791" s="66"/>
    </row>
    <row r="792" spans="11:20" ht="12.75">
      <c r="K792" s="133"/>
      <c r="T792" s="66"/>
    </row>
    <row r="793" spans="11:20" ht="12.75">
      <c r="K793" s="133"/>
      <c r="T793" s="66"/>
    </row>
    <row r="794" spans="11:20" ht="12.75">
      <c r="K794" s="133"/>
      <c r="T794" s="66"/>
    </row>
    <row r="795" spans="11:20" ht="12.75">
      <c r="K795" s="133"/>
      <c r="T795" s="66"/>
    </row>
    <row r="796" spans="11:20" ht="12.75">
      <c r="K796" s="133"/>
      <c r="T796" s="66"/>
    </row>
    <row r="797" spans="11:20" ht="12.75">
      <c r="K797" s="133"/>
      <c r="T797" s="66"/>
    </row>
    <row r="798" spans="11:20" ht="12.75">
      <c r="K798" s="133"/>
      <c r="T798" s="66"/>
    </row>
    <row r="799" spans="11:20" ht="12.75">
      <c r="K799" s="133"/>
      <c r="T799" s="66"/>
    </row>
    <row r="800" spans="11:20" ht="12.75">
      <c r="K800" s="133"/>
      <c r="T800" s="66"/>
    </row>
    <row r="801" spans="11:20" ht="12.75">
      <c r="K801" s="133"/>
      <c r="T801" s="66"/>
    </row>
    <row r="802" spans="11:20" ht="12.75">
      <c r="K802" s="133"/>
      <c r="T802" s="66"/>
    </row>
    <row r="803" spans="11:20" ht="12.75">
      <c r="K803" s="133"/>
      <c r="T803" s="66"/>
    </row>
    <row r="804" spans="11:20" ht="12.75">
      <c r="K804" s="133"/>
      <c r="T804" s="66"/>
    </row>
    <row r="805" spans="11:20" ht="12.75">
      <c r="K805" s="133"/>
      <c r="T805" s="66"/>
    </row>
    <row r="806" spans="11:20" ht="12.75">
      <c r="K806" s="133"/>
      <c r="T806" s="66"/>
    </row>
    <row r="807" spans="11:20" ht="12.75">
      <c r="K807" s="133"/>
      <c r="T807" s="66"/>
    </row>
    <row r="808" spans="11:20" ht="12.75">
      <c r="K808" s="133"/>
      <c r="T808" s="66"/>
    </row>
    <row r="809" spans="11:20" ht="12.75">
      <c r="K809" s="133"/>
      <c r="T809" s="66"/>
    </row>
    <row r="810" spans="11:20" ht="12.75">
      <c r="K810" s="133"/>
      <c r="T810" s="66"/>
    </row>
    <row r="811" spans="11:20" ht="12.75">
      <c r="K811" s="133"/>
      <c r="T811" s="66"/>
    </row>
    <row r="812" spans="11:20" ht="12.75">
      <c r="K812" s="133"/>
      <c r="T812" s="66"/>
    </row>
    <row r="813" spans="11:20" ht="12.75">
      <c r="K813" s="133"/>
      <c r="T813" s="66"/>
    </row>
    <row r="814" spans="11:20" ht="12.75">
      <c r="K814" s="133"/>
      <c r="T814" s="66"/>
    </row>
    <row r="815" spans="11:20" ht="12.75">
      <c r="K815" s="133"/>
      <c r="T815" s="66"/>
    </row>
    <row r="816" spans="11:20" ht="12.75">
      <c r="K816" s="133"/>
      <c r="T816" s="66"/>
    </row>
    <row r="817" spans="11:20" ht="12.75">
      <c r="K817" s="133"/>
      <c r="T817" s="66"/>
    </row>
    <row r="818" spans="11:20" ht="12.75">
      <c r="K818" s="133"/>
      <c r="T818" s="66"/>
    </row>
    <row r="819" spans="11:20" ht="12.75">
      <c r="K819" s="133"/>
      <c r="T819" s="66"/>
    </row>
    <row r="820" spans="11:20" ht="12.75">
      <c r="K820" s="133"/>
      <c r="T820" s="66"/>
    </row>
    <row r="821" spans="11:20" ht="12.75">
      <c r="K821" s="133"/>
      <c r="T821" s="66"/>
    </row>
    <row r="822" spans="11:20" ht="12.75">
      <c r="K822" s="133"/>
      <c r="T822" s="66"/>
    </row>
    <row r="823" spans="11:20" ht="12.75">
      <c r="K823" s="133"/>
      <c r="T823" s="66"/>
    </row>
    <row r="824" spans="11:20" ht="12.75">
      <c r="K824" s="133"/>
      <c r="T824" s="66"/>
    </row>
    <row r="825" spans="11:20" ht="12.75">
      <c r="K825" s="133"/>
      <c r="T825" s="66"/>
    </row>
    <row r="826" spans="11:20" ht="12.75">
      <c r="K826" s="133"/>
      <c r="T826" s="66"/>
    </row>
    <row r="827" spans="11:20" ht="12.75">
      <c r="K827" s="133"/>
      <c r="T827" s="66"/>
    </row>
    <row r="828" spans="11:20" ht="12.75">
      <c r="K828" s="133"/>
      <c r="T828" s="66"/>
    </row>
    <row r="829" spans="11:20" ht="12.75">
      <c r="K829" s="133"/>
      <c r="T829" s="66"/>
    </row>
    <row r="830" spans="11:20" ht="12.75">
      <c r="K830" s="133"/>
      <c r="T830" s="66"/>
    </row>
    <row r="831" spans="11:20" ht="12.75">
      <c r="K831" s="133"/>
      <c r="T831" s="66"/>
    </row>
    <row r="832" spans="11:20" ht="12.75">
      <c r="K832" s="133"/>
      <c r="T832" s="66"/>
    </row>
    <row r="833" spans="11:20" ht="12.75">
      <c r="K833" s="133"/>
      <c r="T833" s="66"/>
    </row>
    <row r="834" spans="11:20" ht="12.75">
      <c r="K834" s="133"/>
      <c r="T834" s="66"/>
    </row>
    <row r="835" spans="11:20" ht="12.75">
      <c r="K835" s="133"/>
      <c r="T835" s="66"/>
    </row>
    <row r="836" spans="11:20" ht="12.75">
      <c r="K836" s="133"/>
      <c r="T836" s="66"/>
    </row>
    <row r="837" spans="11:20" ht="12.75">
      <c r="K837" s="133"/>
      <c r="T837" s="66"/>
    </row>
    <row r="838" spans="11:20" ht="12.75">
      <c r="K838" s="133"/>
      <c r="T838" s="66"/>
    </row>
    <row r="839" spans="11:20" ht="12.75">
      <c r="K839" s="133"/>
      <c r="T839" s="66"/>
    </row>
    <row r="840" spans="11:20" ht="12.75">
      <c r="K840" s="133"/>
      <c r="T840" s="66"/>
    </row>
    <row r="841" spans="11:20" ht="12.75">
      <c r="K841" s="133"/>
      <c r="T841" s="66"/>
    </row>
    <row r="842" spans="11:20" ht="12.75">
      <c r="K842" s="133"/>
      <c r="T842" s="66"/>
    </row>
    <row r="843" spans="11:20" ht="12.75">
      <c r="K843" s="133"/>
      <c r="T843" s="66"/>
    </row>
    <row r="844" spans="11:20" ht="12.75">
      <c r="K844" s="133"/>
      <c r="T844" s="66"/>
    </row>
    <row r="845" spans="11:20" ht="12.75">
      <c r="K845" s="133"/>
      <c r="T845" s="66"/>
    </row>
    <row r="846" spans="11:20" ht="12.75">
      <c r="K846" s="133"/>
      <c r="T846" s="66"/>
    </row>
    <row r="847" spans="11:20" ht="12.75">
      <c r="K847" s="133"/>
      <c r="T847" s="66"/>
    </row>
    <row r="848" spans="11:20" ht="12.75">
      <c r="K848" s="133"/>
      <c r="T848" s="66"/>
    </row>
    <row r="849" spans="11:20" ht="12.75">
      <c r="K849" s="133"/>
      <c r="T849" s="66"/>
    </row>
    <row r="850" spans="11:20" ht="12.75">
      <c r="K850" s="133"/>
      <c r="T850" s="66"/>
    </row>
    <row r="851" spans="11:20" ht="12.75">
      <c r="K851" s="133"/>
      <c r="T851" s="66"/>
    </row>
    <row r="852" spans="11:20" ht="12.75">
      <c r="K852" s="133"/>
      <c r="T852" s="66"/>
    </row>
    <row r="853" spans="11:20" ht="12.75">
      <c r="K853" s="133"/>
      <c r="T853" s="66"/>
    </row>
    <row r="854" spans="11:20" ht="12.75">
      <c r="K854" s="133"/>
      <c r="T854" s="66"/>
    </row>
    <row r="855" spans="11:20" ht="12.75">
      <c r="K855" s="133"/>
      <c r="T855" s="66"/>
    </row>
    <row r="856" spans="11:20" ht="12.75">
      <c r="K856" s="133"/>
      <c r="T856" s="66"/>
    </row>
    <row r="857" spans="11:20" ht="12.75">
      <c r="K857" s="133"/>
      <c r="T857" s="66"/>
    </row>
    <row r="858" spans="11:20" ht="12.75">
      <c r="K858" s="133"/>
      <c r="T858" s="66"/>
    </row>
    <row r="859" spans="11:20" ht="12.75">
      <c r="K859" s="133"/>
      <c r="T859" s="66"/>
    </row>
    <row r="860" spans="11:20" ht="12.75">
      <c r="K860" s="133"/>
      <c r="T860" s="66"/>
    </row>
    <row r="861" spans="11:20" ht="12.75">
      <c r="K861" s="133"/>
      <c r="T861" s="66"/>
    </row>
    <row r="862" spans="11:20" ht="12.75">
      <c r="K862" s="133"/>
      <c r="T862" s="66"/>
    </row>
    <row r="863" spans="11:20" ht="12.75">
      <c r="K863" s="133"/>
      <c r="T863" s="66"/>
    </row>
    <row r="864" spans="11:20" ht="12.75">
      <c r="K864" s="133"/>
      <c r="T864" s="66"/>
    </row>
    <row r="865" spans="11:20" ht="12.75">
      <c r="K865" s="133"/>
      <c r="T865" s="66"/>
    </row>
    <row r="866" spans="11:20" ht="12.75">
      <c r="K866" s="133"/>
      <c r="T866" s="66"/>
    </row>
    <row r="867" spans="11:20" ht="12.75">
      <c r="K867" s="133"/>
      <c r="T867" s="66"/>
    </row>
    <row r="868" spans="11:20" ht="12.75">
      <c r="K868" s="133"/>
      <c r="T868" s="66"/>
    </row>
    <row r="869" spans="11:20" ht="12.75">
      <c r="K869" s="133"/>
      <c r="T869" s="66"/>
    </row>
    <row r="870" spans="11:20" ht="12.75">
      <c r="K870" s="133"/>
      <c r="T870" s="66"/>
    </row>
    <row r="871" spans="11:20" ht="12.75">
      <c r="K871" s="133"/>
      <c r="T871" s="66"/>
    </row>
    <row r="872" spans="11:20" ht="12.75">
      <c r="K872" s="133"/>
      <c r="T872" s="66"/>
    </row>
    <row r="873" spans="11:20" ht="12.75">
      <c r="K873" s="133"/>
      <c r="T873" s="66"/>
    </row>
    <row r="874" spans="11:20" ht="12.75">
      <c r="K874" s="133"/>
      <c r="T874" s="66"/>
    </row>
    <row r="875" spans="11:20" ht="12.75">
      <c r="K875" s="133"/>
      <c r="T875" s="66"/>
    </row>
    <row r="876" spans="11:20" ht="12.75">
      <c r="K876" s="133"/>
      <c r="T876" s="66"/>
    </row>
    <row r="877" spans="11:20" ht="12.75">
      <c r="K877" s="133"/>
      <c r="T877" s="66"/>
    </row>
    <row r="878" spans="11:20" ht="12.75">
      <c r="K878" s="133"/>
      <c r="T878" s="66"/>
    </row>
    <row r="879" spans="11:20" ht="12.75">
      <c r="K879" s="133"/>
      <c r="T879" s="66"/>
    </row>
    <row r="880" spans="11:20" ht="12.75">
      <c r="K880" s="133"/>
      <c r="T880" s="66"/>
    </row>
    <row r="881" spans="11:20" ht="12.75">
      <c r="K881" s="133"/>
      <c r="T881" s="66"/>
    </row>
    <row r="882" spans="11:20" ht="12.75">
      <c r="K882" s="133"/>
      <c r="T882" s="66"/>
    </row>
    <row r="883" spans="11:20" ht="12.75">
      <c r="K883" s="133"/>
      <c r="T883" s="66"/>
    </row>
    <row r="884" spans="11:20" ht="12.75">
      <c r="K884" s="133"/>
      <c r="T884" s="66"/>
    </row>
    <row r="885" spans="11:20" ht="12.75">
      <c r="K885" s="133"/>
      <c r="T885" s="66"/>
    </row>
    <row r="886" spans="11:20" ht="12.75">
      <c r="K886" s="133"/>
      <c r="T886" s="66"/>
    </row>
    <row r="887" spans="11:20" ht="12.75">
      <c r="K887" s="133"/>
      <c r="T887" s="66"/>
    </row>
    <row r="888" spans="11:20" ht="12.75">
      <c r="K888" s="133"/>
      <c r="T888" s="66"/>
    </row>
    <row r="889" spans="11:20" ht="12.75">
      <c r="K889" s="133"/>
      <c r="T889" s="66"/>
    </row>
    <row r="890" spans="11:20" ht="12.75">
      <c r="K890" s="133"/>
      <c r="T890" s="66"/>
    </row>
    <row r="891" spans="11:20" ht="12.75">
      <c r="K891" s="133"/>
      <c r="T891" s="66"/>
    </row>
    <row r="892" spans="11:20" ht="12.75">
      <c r="K892" s="133"/>
      <c r="T892" s="66"/>
    </row>
    <row r="893" spans="11:20" ht="12.75">
      <c r="K893" s="133"/>
      <c r="T893" s="66"/>
    </row>
    <row r="894" spans="11:20" ht="12.75">
      <c r="K894" s="133"/>
      <c r="T894" s="66"/>
    </row>
    <row r="895" spans="11:20" ht="12.75">
      <c r="K895" s="133"/>
      <c r="T895" s="66"/>
    </row>
    <row r="896" spans="11:20" ht="12.75">
      <c r="K896" s="133"/>
      <c r="T896" s="66"/>
    </row>
    <row r="897" spans="11:20" ht="12.75">
      <c r="K897" s="133"/>
      <c r="T897" s="66"/>
    </row>
    <row r="898" spans="11:20" ht="12.75">
      <c r="K898" s="133"/>
      <c r="T898" s="66"/>
    </row>
    <row r="899" spans="11:20" ht="12.75">
      <c r="K899" s="133"/>
      <c r="T899" s="66"/>
    </row>
    <row r="900" spans="11:20" ht="12.75">
      <c r="K900" s="133"/>
      <c r="T900" s="66"/>
    </row>
    <row r="901" spans="11:20" ht="12.75">
      <c r="K901" s="133"/>
      <c r="T901" s="66"/>
    </row>
    <row r="902" spans="11:20" ht="12.75">
      <c r="K902" s="133"/>
      <c r="T902" s="66"/>
    </row>
    <row r="903" spans="11:20" ht="12.75">
      <c r="K903" s="133"/>
      <c r="T903" s="66"/>
    </row>
    <row r="904" spans="11:20" ht="12.75">
      <c r="K904" s="133"/>
      <c r="T904" s="66"/>
    </row>
    <row r="905" spans="11:20" ht="12.75">
      <c r="K905" s="133"/>
      <c r="T905" s="66"/>
    </row>
    <row r="906" spans="11:20" ht="12.75">
      <c r="K906" s="133"/>
      <c r="T906" s="66"/>
    </row>
    <row r="907" spans="11:20" ht="12.75">
      <c r="K907" s="133"/>
      <c r="T907" s="66"/>
    </row>
    <row r="908" spans="11:20" ht="12.75">
      <c r="K908" s="133"/>
      <c r="T908" s="66"/>
    </row>
    <row r="909" spans="11:20" ht="12.75">
      <c r="K909" s="133"/>
      <c r="T909" s="66"/>
    </row>
    <row r="910" spans="11:20" ht="12.75">
      <c r="K910" s="133"/>
      <c r="T910" s="66"/>
    </row>
    <row r="911" spans="11:20" ht="12.75">
      <c r="K911" s="133"/>
      <c r="T911" s="66"/>
    </row>
    <row r="912" spans="11:20" ht="12.75">
      <c r="K912" s="133"/>
      <c r="T912" s="66"/>
    </row>
    <row r="913" spans="11:20" ht="12.75">
      <c r="K913" s="133"/>
      <c r="T913" s="66"/>
    </row>
    <row r="914" spans="11:20" ht="12.75">
      <c r="K914" s="133"/>
      <c r="T914" s="66"/>
    </row>
    <row r="915" spans="11:20" ht="12.75">
      <c r="K915" s="133"/>
      <c r="T915" s="66"/>
    </row>
    <row r="916" spans="11:20" ht="12.75">
      <c r="K916" s="133"/>
      <c r="T916" s="66"/>
    </row>
    <row r="917" spans="11:20" ht="12.75">
      <c r="K917" s="133"/>
      <c r="T917" s="66"/>
    </row>
    <row r="918" spans="11:20" ht="12.75">
      <c r="K918" s="133"/>
      <c r="T918" s="66"/>
    </row>
    <row r="919" spans="11:20" ht="12.75">
      <c r="K919" s="133"/>
      <c r="T919" s="66"/>
    </row>
    <row r="920" spans="11:20" ht="12.75">
      <c r="K920" s="133"/>
      <c r="T920" s="66"/>
    </row>
    <row r="921" spans="11:20" ht="12.75">
      <c r="K921" s="133"/>
      <c r="T921" s="66"/>
    </row>
    <row r="922" spans="11:20" ht="12.75">
      <c r="K922" s="133"/>
      <c r="T922" s="66"/>
    </row>
    <row r="923" spans="11:20" ht="12.75">
      <c r="K923" s="133"/>
      <c r="T923" s="66"/>
    </row>
    <row r="924" spans="11:20" ht="12.75">
      <c r="K924" s="133"/>
      <c r="T924" s="66"/>
    </row>
    <row r="925" spans="11:20" ht="12.75">
      <c r="K925" s="133"/>
      <c r="T925" s="66"/>
    </row>
    <row r="926" spans="11:20" ht="12.75">
      <c r="K926" s="133"/>
      <c r="T926" s="66"/>
    </row>
    <row r="927" spans="11:20" ht="12.75">
      <c r="K927" s="133"/>
      <c r="T927" s="66"/>
    </row>
    <row r="928" spans="11:20" ht="12.75">
      <c r="K928" s="133"/>
      <c r="T928" s="66"/>
    </row>
    <row r="929" spans="11:20" ht="12.75">
      <c r="K929" s="133"/>
      <c r="T929" s="66"/>
    </row>
    <row r="930" spans="11:20" ht="12.75">
      <c r="K930" s="133"/>
      <c r="T930" s="66"/>
    </row>
    <row r="931" spans="11:20" ht="12.75">
      <c r="K931" s="133"/>
      <c r="T931" s="66"/>
    </row>
    <row r="932" spans="11:20" ht="12.75">
      <c r="K932" s="133"/>
      <c r="T932" s="66"/>
    </row>
    <row r="933" spans="11:20" ht="12.75">
      <c r="K933" s="133"/>
      <c r="T933" s="66"/>
    </row>
    <row r="934" spans="11:20" ht="12.75">
      <c r="K934" s="133"/>
      <c r="T934" s="66"/>
    </row>
    <row r="935" spans="11:20" ht="12.75">
      <c r="K935" s="133"/>
      <c r="T935" s="66"/>
    </row>
    <row r="936" spans="11:20" ht="12.75">
      <c r="K936" s="133"/>
      <c r="T936" s="66"/>
    </row>
    <row r="937" spans="11:20" ht="12.75">
      <c r="K937" s="133"/>
      <c r="T937" s="66"/>
    </row>
    <row r="938" spans="11:20" ht="12.75">
      <c r="K938" s="133"/>
      <c r="T938" s="66"/>
    </row>
    <row r="939" spans="11:20" ht="12.75">
      <c r="K939" s="133"/>
      <c r="T939" s="66"/>
    </row>
    <row r="940" spans="11:20" ht="12.75">
      <c r="K940" s="133"/>
      <c r="T940" s="66"/>
    </row>
    <row r="941" spans="11:20" ht="12.75">
      <c r="K941" s="133"/>
      <c r="T941" s="66"/>
    </row>
    <row r="942" spans="11:20" ht="12.75">
      <c r="K942" s="133"/>
      <c r="T942" s="66"/>
    </row>
    <row r="943" spans="11:20" ht="12.75">
      <c r="K943" s="133"/>
      <c r="T943" s="66"/>
    </row>
    <row r="944" spans="11:20" ht="12.75">
      <c r="K944" s="133"/>
      <c r="T944" s="66"/>
    </row>
    <row r="945" spans="11:20" ht="12.75">
      <c r="K945" s="133"/>
      <c r="T945" s="66"/>
    </row>
    <row r="946" spans="11:20" ht="12.75">
      <c r="K946" s="133"/>
      <c r="T946" s="66"/>
    </row>
    <row r="947" spans="11:20" ht="12.75">
      <c r="K947" s="133"/>
      <c r="T947" s="66"/>
    </row>
    <row r="948" spans="11:20" ht="12.75">
      <c r="K948" s="133"/>
      <c r="T948" s="66"/>
    </row>
    <row r="949" spans="11:20" ht="12.75">
      <c r="K949" s="133"/>
      <c r="T949" s="66"/>
    </row>
    <row r="950" spans="11:20" ht="12.75">
      <c r="K950" s="133"/>
      <c r="T950" s="66"/>
    </row>
    <row r="951" spans="11:20" ht="12.75">
      <c r="K951" s="133"/>
      <c r="T951" s="66"/>
    </row>
    <row r="952" spans="11:20" ht="12.75">
      <c r="K952" s="133"/>
      <c r="T952" s="66"/>
    </row>
    <row r="953" spans="11:20" ht="12.75">
      <c r="K953" s="133"/>
      <c r="T953" s="66"/>
    </row>
    <row r="954" spans="11:20" ht="12.75">
      <c r="K954" s="133"/>
      <c r="T954" s="66"/>
    </row>
    <row r="955" spans="11:20" ht="12.75">
      <c r="K955" s="133"/>
      <c r="T955" s="66"/>
    </row>
    <row r="956" spans="11:20" ht="12.75">
      <c r="K956" s="133"/>
      <c r="T956" s="66"/>
    </row>
    <row r="957" spans="11:20" ht="12.75">
      <c r="K957" s="133"/>
      <c r="T957" s="66"/>
    </row>
    <row r="958" spans="11:20" ht="12.75">
      <c r="K958" s="133"/>
      <c r="T958" s="66"/>
    </row>
    <row r="959" spans="11:20" ht="12.75">
      <c r="K959" s="133"/>
      <c r="T959" s="66"/>
    </row>
    <row r="960" spans="11:20" ht="12.75">
      <c r="K960" s="133"/>
      <c r="T960" s="66"/>
    </row>
    <row r="961" spans="11:20" ht="12.75">
      <c r="K961" s="133"/>
      <c r="T961" s="66"/>
    </row>
    <row r="962" spans="11:20" ht="12.75">
      <c r="K962" s="133"/>
      <c r="T962" s="66"/>
    </row>
    <row r="963" spans="11:20" ht="12.75">
      <c r="K963" s="133"/>
      <c r="T963" s="66"/>
    </row>
    <row r="964" spans="11:20" ht="12.75">
      <c r="K964" s="133"/>
      <c r="T964" s="66"/>
    </row>
    <row r="965" spans="11:20" ht="12.75">
      <c r="K965" s="133"/>
      <c r="T965" s="66"/>
    </row>
    <row r="966" spans="11:20" ht="12.75">
      <c r="K966" s="133"/>
      <c r="T966" s="66"/>
    </row>
    <row r="967" spans="11:20" ht="12.75">
      <c r="K967" s="133"/>
      <c r="T967" s="66"/>
    </row>
    <row r="968" spans="11:20" ht="12.75">
      <c r="K968" s="133"/>
      <c r="T968" s="66"/>
    </row>
    <row r="969" spans="11:20" ht="12.75">
      <c r="K969" s="133"/>
      <c r="T969" s="66"/>
    </row>
    <row r="970" spans="11:20" ht="12.75">
      <c r="K970" s="133"/>
      <c r="T970" s="66"/>
    </row>
    <row r="971" spans="11:20" ht="12.75">
      <c r="K971" s="133"/>
      <c r="T971" s="66"/>
    </row>
    <row r="972" spans="11:20" ht="12.75">
      <c r="K972" s="133"/>
      <c r="T972" s="66"/>
    </row>
    <row r="973" spans="11:20" ht="12.75">
      <c r="K973" s="133"/>
      <c r="T973" s="66"/>
    </row>
    <row r="974" spans="11:20" ht="12.75">
      <c r="K974" s="133"/>
      <c r="T974" s="66"/>
    </row>
    <row r="975" spans="11:20" ht="12.75">
      <c r="K975" s="133"/>
      <c r="T975" s="66"/>
    </row>
    <row r="976" spans="11:20" ht="12.75">
      <c r="K976" s="133"/>
      <c r="T976" s="66"/>
    </row>
    <row r="977" spans="11:20" ht="12.75">
      <c r="K977" s="133"/>
      <c r="T977" s="66"/>
    </row>
    <row r="978" spans="11:20" ht="12.75">
      <c r="K978" s="133"/>
      <c r="T978" s="66"/>
    </row>
    <row r="979" spans="11:20" ht="12.75">
      <c r="K979" s="133"/>
      <c r="T979" s="66"/>
    </row>
    <row r="980" spans="11:20" ht="12.75">
      <c r="K980" s="133"/>
      <c r="T980" s="66"/>
    </row>
    <row r="981" spans="11:20" ht="12.75">
      <c r="K981" s="133"/>
      <c r="T981" s="66"/>
    </row>
    <row r="982" spans="11:20" ht="12.75">
      <c r="K982" s="133"/>
      <c r="T982" s="66"/>
    </row>
    <row r="983" spans="11:20" ht="12.75">
      <c r="K983" s="133"/>
      <c r="T983" s="66"/>
    </row>
    <row r="984" spans="11:20" ht="12.75">
      <c r="K984" s="133"/>
      <c r="T984" s="66"/>
    </row>
    <row r="985" spans="11:20" ht="12.75">
      <c r="K985" s="133"/>
      <c r="T985" s="66"/>
    </row>
    <row r="986" spans="11:20" ht="12.75">
      <c r="K986" s="133"/>
      <c r="T986" s="66"/>
    </row>
    <row r="987" spans="11:20" ht="12.75">
      <c r="K987" s="133"/>
      <c r="T987" s="66"/>
    </row>
    <row r="988" spans="11:20" ht="12.75">
      <c r="K988" s="133"/>
      <c r="T988" s="66"/>
    </row>
    <row r="989" spans="11:20" ht="12.75">
      <c r="K989" s="133"/>
      <c r="T989" s="66"/>
    </row>
    <row r="990" spans="11:20" ht="12.75">
      <c r="K990" s="133"/>
      <c r="T990" s="66"/>
    </row>
    <row r="991" spans="11:20" ht="12.75">
      <c r="K991" s="133"/>
      <c r="T991" s="66"/>
    </row>
    <row r="992" spans="11:20" ht="12.75">
      <c r="K992" s="133"/>
      <c r="T992" s="66"/>
    </row>
    <row r="993" spans="11:20" ht="12.75">
      <c r="K993" s="133"/>
      <c r="T993" s="66"/>
    </row>
    <row r="994" spans="11:20" ht="12.75">
      <c r="K994" s="133"/>
      <c r="T994" s="66"/>
    </row>
    <row r="995" spans="11:20" ht="12.75">
      <c r="K995" s="133"/>
      <c r="T995" s="66"/>
    </row>
    <row r="996" spans="11:20" ht="12.75">
      <c r="K996" s="133"/>
      <c r="T996" s="66"/>
    </row>
    <row r="997" spans="11:20" ht="12.75">
      <c r="K997" s="133"/>
      <c r="T997" s="66"/>
    </row>
    <row r="998" spans="11:20" ht="12.75">
      <c r="K998" s="133"/>
      <c r="T998" s="66"/>
    </row>
    <row r="999" spans="11:20" ht="12.75">
      <c r="K999" s="133"/>
      <c r="T999" s="66"/>
    </row>
    <row r="1000" spans="11:20" ht="12.75">
      <c r="K1000" s="133"/>
      <c r="T1000" s="66"/>
    </row>
    <row r="1001" spans="11:20" ht="12.75">
      <c r="K1001" s="133"/>
      <c r="T1001" s="66"/>
    </row>
    <row r="1002" spans="11:20" ht="12.75">
      <c r="K1002" s="133"/>
      <c r="T1002" s="66"/>
    </row>
    <row r="1003" spans="11:20" ht="12.75">
      <c r="K1003" s="133"/>
      <c r="T1003" s="66"/>
    </row>
    <row r="1004" spans="11:20" ht="12.75">
      <c r="K1004" s="133"/>
      <c r="T1004" s="66"/>
    </row>
    <row r="1005" spans="11:20" ht="12.75">
      <c r="K1005" s="133"/>
      <c r="T1005" s="66"/>
    </row>
    <row r="1006" spans="11:20" ht="12.75">
      <c r="K1006" s="133"/>
      <c r="T1006" s="66"/>
    </row>
    <row r="1007" spans="11:20" ht="12.75">
      <c r="K1007" s="133"/>
      <c r="T1007" s="66"/>
    </row>
    <row r="1008" spans="11:20" ht="12.75">
      <c r="K1008" s="133"/>
      <c r="T1008" s="66"/>
    </row>
    <row r="1009" spans="11:20" ht="12.75">
      <c r="K1009" s="133"/>
      <c r="T1009" s="66"/>
    </row>
    <row r="1010" spans="11:20" ht="12.75">
      <c r="K1010" s="133"/>
      <c r="T1010" s="66"/>
    </row>
    <row r="1011" spans="11:20" ht="12.75">
      <c r="K1011" s="133"/>
      <c r="T1011" s="66"/>
    </row>
    <row r="1012" spans="11:20" ht="12.75">
      <c r="K1012" s="133"/>
      <c r="T1012" s="66"/>
    </row>
    <row r="1013" spans="11:20" ht="12.75">
      <c r="K1013" s="133"/>
      <c r="T1013" s="66"/>
    </row>
    <row r="1014" spans="11:20" ht="12.75">
      <c r="K1014" s="133"/>
      <c r="T1014" s="66"/>
    </row>
    <row r="1015" spans="11:20" ht="12.75">
      <c r="K1015" s="133"/>
      <c r="T1015" s="66"/>
    </row>
    <row r="1016" spans="11:20" ht="12.75">
      <c r="K1016" s="133"/>
      <c r="T1016" s="66"/>
    </row>
    <row r="1017" spans="11:20" ht="12.75">
      <c r="K1017" s="133"/>
      <c r="T1017" s="66"/>
    </row>
    <row r="1018" spans="11:20" ht="12.75">
      <c r="K1018" s="133"/>
      <c r="T1018" s="66"/>
    </row>
    <row r="1019" spans="11:20" ht="12.75">
      <c r="K1019" s="133"/>
      <c r="T1019" s="66"/>
    </row>
    <row r="1020" spans="11:20" ht="12.75">
      <c r="K1020" s="133"/>
      <c r="T1020" s="66"/>
    </row>
    <row r="1021" spans="11:20" ht="12.75">
      <c r="K1021" s="133"/>
      <c r="T1021" s="66"/>
    </row>
    <row r="1022" spans="11:20" ht="12.75">
      <c r="K1022" s="133"/>
      <c r="T1022" s="66"/>
    </row>
    <row r="1023" spans="11:20" ht="12.75">
      <c r="K1023" s="133"/>
      <c r="T1023" s="66"/>
    </row>
    <row r="1024" spans="11:20" ht="12.75">
      <c r="K1024" s="133"/>
      <c r="T1024" s="66"/>
    </row>
    <row r="1025" spans="11:20" ht="12.75">
      <c r="K1025" s="133"/>
      <c r="T1025" s="66"/>
    </row>
    <row r="1026" spans="11:20" ht="12.75">
      <c r="K1026" s="133"/>
      <c r="T1026" s="66"/>
    </row>
    <row r="1027" spans="11:20" ht="12.75">
      <c r="K1027" s="133"/>
      <c r="T1027" s="66"/>
    </row>
    <row r="1028" spans="11:20" ht="12.75">
      <c r="K1028" s="133"/>
      <c r="T1028" s="66"/>
    </row>
    <row r="1029" spans="11:20" ht="12.75">
      <c r="K1029" s="133"/>
      <c r="T1029" s="66"/>
    </row>
    <row r="1030" spans="11:20" ht="12.75">
      <c r="K1030" s="133"/>
      <c r="T1030" s="66"/>
    </row>
    <row r="1031" spans="11:20" ht="12.75">
      <c r="K1031" s="133"/>
      <c r="T1031" s="66"/>
    </row>
    <row r="1032" spans="11:20" ht="12.75">
      <c r="K1032" s="133"/>
      <c r="T1032" s="66"/>
    </row>
    <row r="1033" spans="11:20" ht="12.75">
      <c r="K1033" s="133"/>
      <c r="T1033" s="66"/>
    </row>
    <row r="1034" spans="11:20" ht="12.75">
      <c r="K1034" s="133"/>
      <c r="T1034" s="66"/>
    </row>
    <row r="1035" spans="11:20" ht="12.75">
      <c r="K1035" s="133"/>
      <c r="T1035" s="66"/>
    </row>
    <row r="1036" spans="11:20" ht="12.75">
      <c r="K1036" s="133"/>
      <c r="T1036" s="66"/>
    </row>
    <row r="1037" spans="11:20" ht="12.75">
      <c r="K1037" s="133"/>
      <c r="T1037" s="66"/>
    </row>
    <row r="1038" spans="11:20" ht="12.75">
      <c r="K1038" s="133"/>
      <c r="T1038" s="66"/>
    </row>
    <row r="1039" spans="11:20" ht="12.75">
      <c r="K1039" s="133"/>
      <c r="T1039" s="66"/>
    </row>
    <row r="1040" spans="11:20" ht="12.75">
      <c r="K1040" s="133"/>
      <c r="T1040" s="66"/>
    </row>
    <row r="1041" spans="11:20" ht="12.75">
      <c r="K1041" s="133"/>
      <c r="T1041" s="66"/>
    </row>
    <row r="1042" spans="11:20" ht="12.75">
      <c r="K1042" s="133"/>
      <c r="T1042" s="66"/>
    </row>
    <row r="1043" spans="11:20" ht="12.75">
      <c r="K1043" s="133"/>
      <c r="T1043" s="66"/>
    </row>
    <row r="1044" spans="11:20" ht="12.75">
      <c r="K1044" s="133"/>
      <c r="T1044" s="66"/>
    </row>
    <row r="1045" spans="11:20" ht="12.75">
      <c r="K1045" s="133"/>
      <c r="T1045" s="66"/>
    </row>
    <row r="1046" spans="11:20" ht="12.75">
      <c r="K1046" s="133"/>
      <c r="T1046" s="66"/>
    </row>
    <row r="1047" spans="11:20" ht="12.75">
      <c r="K1047" s="133"/>
      <c r="T1047" s="66"/>
    </row>
    <row r="1048" spans="11:20" ht="12.75">
      <c r="K1048" s="133"/>
      <c r="T1048" s="66"/>
    </row>
    <row r="1049" spans="11:20" ht="12.75">
      <c r="K1049" s="133"/>
      <c r="T1049" s="66"/>
    </row>
    <row r="1050" spans="11:20" ht="12.75">
      <c r="K1050" s="133"/>
      <c r="T1050" s="66"/>
    </row>
    <row r="1051" spans="11:20" ht="12.75">
      <c r="K1051" s="133"/>
      <c r="T1051" s="66"/>
    </row>
    <row r="1052" spans="11:20" ht="12.75">
      <c r="K1052" s="133"/>
      <c r="T1052" s="66"/>
    </row>
    <row r="1053" spans="11:20" ht="12.75">
      <c r="K1053" s="133"/>
      <c r="T1053" s="66"/>
    </row>
    <row r="1054" spans="11:20" ht="12.75">
      <c r="K1054" s="133"/>
      <c r="T1054" s="66"/>
    </row>
    <row r="1055" spans="11:20" ht="12.75">
      <c r="K1055" s="133"/>
      <c r="T1055" s="66"/>
    </row>
    <row r="1056" spans="11:20" ht="12.75">
      <c r="K1056" s="133"/>
      <c r="T1056" s="66"/>
    </row>
    <row r="1057" spans="11:20" ht="12.75">
      <c r="K1057" s="133"/>
      <c r="T1057" s="66"/>
    </row>
    <row r="1058" spans="11:20" ht="12.75">
      <c r="K1058" s="133"/>
      <c r="T1058" s="66"/>
    </row>
    <row r="1059" spans="11:20" ht="12.75">
      <c r="K1059" s="133"/>
      <c r="T1059" s="66"/>
    </row>
    <row r="1060" spans="11:20" ht="12.75">
      <c r="K1060" s="133"/>
      <c r="T1060" s="66"/>
    </row>
    <row r="1061" spans="11:20" ht="12.75">
      <c r="K1061" s="133"/>
      <c r="T1061" s="66"/>
    </row>
    <row r="1062" spans="11:20" ht="12.75">
      <c r="K1062" s="133"/>
      <c r="T1062" s="66"/>
    </row>
    <row r="1063" spans="11:20" ht="12.75">
      <c r="K1063" s="133"/>
      <c r="T1063" s="66"/>
    </row>
    <row r="1064" spans="11:20" ht="12.75">
      <c r="K1064" s="133"/>
      <c r="T1064" s="66"/>
    </row>
    <row r="1065" spans="11:20" ht="12.75">
      <c r="K1065" s="133"/>
      <c r="T1065" s="66"/>
    </row>
    <row r="1066" spans="11:20" ht="12.75">
      <c r="K1066" s="133"/>
      <c r="T1066" s="66"/>
    </row>
    <row r="1067" spans="11:20" ht="12.75">
      <c r="K1067" s="133"/>
      <c r="T1067" s="66"/>
    </row>
    <row r="1068" spans="11:20" ht="12.75">
      <c r="K1068" s="133"/>
      <c r="T1068" s="66"/>
    </row>
    <row r="1069" spans="11:20" ht="12.75">
      <c r="K1069" s="133"/>
      <c r="T1069" s="66"/>
    </row>
    <row r="1070" spans="11:20" ht="12.75">
      <c r="K1070" s="133"/>
      <c r="T1070" s="66"/>
    </row>
    <row r="1071" spans="11:20" ht="12.75">
      <c r="K1071" s="133"/>
      <c r="T1071" s="66"/>
    </row>
    <row r="1072" spans="11:20" ht="12.75">
      <c r="K1072" s="133"/>
      <c r="T1072" s="66"/>
    </row>
    <row r="1073" spans="11:20" ht="12.75">
      <c r="K1073" s="133"/>
      <c r="T1073" s="66"/>
    </row>
    <row r="1074" spans="11:20" ht="12.75">
      <c r="K1074" s="133"/>
      <c r="T1074" s="66"/>
    </row>
    <row r="1075" spans="11:20" ht="12.75">
      <c r="K1075" s="133"/>
      <c r="T1075" s="66"/>
    </row>
    <row r="1076" spans="11:20" ht="12.75">
      <c r="K1076" s="133"/>
      <c r="T1076" s="66"/>
    </row>
    <row r="1077" spans="11:20" ht="12.75">
      <c r="K1077" s="133"/>
      <c r="T1077" s="66"/>
    </row>
    <row r="1078" spans="11:20" ht="12.75">
      <c r="K1078" s="133"/>
      <c r="T1078" s="66"/>
    </row>
    <row r="1079" spans="11:20" ht="12.75">
      <c r="K1079" s="133"/>
      <c r="T1079" s="66"/>
    </row>
    <row r="1080" spans="11:20" ht="12.75">
      <c r="K1080" s="133"/>
      <c r="T1080" s="66"/>
    </row>
    <row r="1081" spans="11:20" ht="12.75">
      <c r="K1081" s="133"/>
      <c r="T1081" s="66"/>
    </row>
    <row r="1082" spans="11:20" ht="12.75">
      <c r="K1082" s="133"/>
      <c r="T1082" s="66"/>
    </row>
    <row r="1083" spans="11:20" ht="12.75">
      <c r="K1083" s="133"/>
      <c r="T1083" s="66"/>
    </row>
    <row r="1084" spans="11:20" ht="12.75">
      <c r="K1084" s="133"/>
      <c r="T1084" s="66"/>
    </row>
    <row r="1085" spans="11:20" ht="12.75">
      <c r="K1085" s="133"/>
      <c r="T1085" s="66"/>
    </row>
    <row r="1086" spans="11:20" ht="12.75">
      <c r="K1086" s="133"/>
      <c r="T1086" s="66"/>
    </row>
    <row r="1087" spans="11:20" ht="12.75">
      <c r="K1087" s="133"/>
      <c r="T1087" s="66"/>
    </row>
    <row r="1088" spans="11:20" ht="12.75">
      <c r="K1088" s="133"/>
      <c r="T1088" s="66"/>
    </row>
    <row r="1089" spans="11:20" ht="12.75">
      <c r="K1089" s="133"/>
      <c r="T1089" s="66"/>
    </row>
    <row r="1090" spans="11:20" ht="12.75">
      <c r="K1090" s="133"/>
      <c r="T1090" s="66"/>
    </row>
    <row r="1091" spans="11:20" ht="12.75">
      <c r="K1091" s="133"/>
      <c r="T1091" s="66"/>
    </row>
    <row r="1092" spans="11:20" ht="12.75">
      <c r="K1092" s="133"/>
      <c r="T1092" s="66"/>
    </row>
    <row r="1093" spans="11:20" ht="12.75">
      <c r="K1093" s="133"/>
      <c r="T1093" s="66"/>
    </row>
    <row r="1094" spans="11:20" ht="12.75">
      <c r="K1094" s="133"/>
      <c r="T1094" s="66"/>
    </row>
    <row r="1095" spans="11:20" ht="12.75">
      <c r="K1095" s="133"/>
      <c r="T1095" s="66"/>
    </row>
    <row r="1096" spans="11:20" ht="12.75">
      <c r="K1096" s="133"/>
      <c r="T1096" s="66"/>
    </row>
    <row r="1097" spans="11:20" ht="12.75">
      <c r="K1097" s="133"/>
      <c r="T1097" s="66"/>
    </row>
    <row r="1098" spans="11:20" ht="12.75">
      <c r="K1098" s="133"/>
      <c r="T1098" s="66"/>
    </row>
    <row r="1099" spans="11:20" ht="12.75">
      <c r="K1099" s="133"/>
      <c r="T1099" s="66"/>
    </row>
    <row r="1100" spans="11:20" ht="12.75">
      <c r="K1100" s="133"/>
      <c r="T1100" s="66"/>
    </row>
    <row r="1101" spans="11:20" ht="12.75">
      <c r="K1101" s="133"/>
      <c r="T1101" s="66"/>
    </row>
    <row r="1102" spans="11:20" ht="12.75">
      <c r="K1102" s="133"/>
      <c r="T1102" s="66"/>
    </row>
    <row r="1103" spans="11:20" ht="12.75">
      <c r="K1103" s="133"/>
      <c r="T1103" s="66"/>
    </row>
    <row r="1104" spans="11:20" ht="12.75">
      <c r="K1104" s="133"/>
      <c r="T1104" s="66"/>
    </row>
    <row r="1105" spans="11:20" ht="12.75">
      <c r="K1105" s="133"/>
      <c r="T1105" s="66"/>
    </row>
    <row r="1106" spans="11:20" ht="12.75">
      <c r="K1106" s="133"/>
      <c r="T1106" s="66"/>
    </row>
    <row r="1107" spans="11:20" ht="12.75">
      <c r="K1107" s="133"/>
      <c r="T1107" s="66"/>
    </row>
    <row r="1108" spans="11:20" ht="12.75">
      <c r="K1108" s="133"/>
      <c r="T1108" s="66"/>
    </row>
    <row r="1109" spans="11:20" ht="12.75">
      <c r="K1109" s="133"/>
      <c r="T1109" s="66"/>
    </row>
    <row r="1110" spans="11:20" ht="12.75">
      <c r="K1110" s="133"/>
      <c r="T1110" s="66"/>
    </row>
    <row r="1111" spans="11:20" ht="12.75">
      <c r="K1111" s="133"/>
      <c r="T1111" s="66"/>
    </row>
    <row r="1112" spans="11:20" ht="12.75">
      <c r="K1112" s="133"/>
      <c r="T1112" s="66"/>
    </row>
    <row r="1113" spans="11:20" ht="12.75">
      <c r="K1113" s="133"/>
      <c r="T1113" s="66"/>
    </row>
    <row r="1114" spans="11:20" ht="12.75">
      <c r="K1114" s="133"/>
      <c r="T1114" s="66"/>
    </row>
    <row r="1115" spans="11:20" ht="12.75">
      <c r="K1115" s="133"/>
      <c r="T1115" s="66"/>
    </row>
    <row r="1116" spans="11:20" ht="12.75">
      <c r="K1116" s="133"/>
      <c r="T1116" s="66"/>
    </row>
    <row r="1117" spans="11:20" ht="12.75">
      <c r="K1117" s="133"/>
      <c r="T1117" s="66"/>
    </row>
    <row r="1118" spans="11:20" ht="12.75">
      <c r="K1118" s="133"/>
      <c r="T1118" s="66"/>
    </row>
    <row r="1119" spans="11:20" ht="12.75">
      <c r="K1119" s="133"/>
      <c r="T1119" s="66"/>
    </row>
    <row r="1120" spans="11:20" ht="12.75">
      <c r="K1120" s="133"/>
      <c r="T1120" s="66"/>
    </row>
    <row r="1121" spans="11:20" ht="12.75">
      <c r="K1121" s="133"/>
      <c r="T1121" s="66"/>
    </row>
    <row r="1122" spans="11:20" ht="12.75">
      <c r="K1122" s="133"/>
      <c r="T1122" s="66"/>
    </row>
    <row r="1123" spans="11:20" ht="12.75">
      <c r="K1123" s="133"/>
      <c r="T1123" s="66"/>
    </row>
    <row r="1124" spans="11:20" ht="12.75">
      <c r="K1124" s="133"/>
      <c r="T1124" s="66"/>
    </row>
    <row r="1125" spans="11:20" ht="12.75">
      <c r="K1125" s="133"/>
      <c r="T1125" s="66"/>
    </row>
    <row r="1126" spans="11:20" ht="12.75">
      <c r="K1126" s="133"/>
      <c r="T1126" s="66"/>
    </row>
    <row r="1127" spans="11:20" ht="12.75">
      <c r="K1127" s="133"/>
      <c r="T1127" s="66"/>
    </row>
    <row r="1128" spans="11:20" ht="12.75">
      <c r="K1128" s="133"/>
      <c r="T1128" s="66"/>
    </row>
    <row r="1129" spans="11:20" ht="12.75">
      <c r="K1129" s="133"/>
      <c r="T1129" s="66"/>
    </row>
    <row r="1130" spans="11:20" ht="12.75">
      <c r="K1130" s="133"/>
      <c r="T1130" s="66"/>
    </row>
    <row r="1131" spans="11:20" ht="12.75">
      <c r="K1131" s="133"/>
      <c r="T1131" s="66"/>
    </row>
    <row r="1132" spans="11:20" ht="12.75">
      <c r="K1132" s="133"/>
      <c r="T1132" s="66"/>
    </row>
    <row r="1133" spans="11:20" ht="12.75">
      <c r="K1133" s="133"/>
      <c r="T1133" s="66"/>
    </row>
    <row r="1134" spans="11:20" ht="12.75">
      <c r="K1134" s="133"/>
      <c r="T1134" s="66"/>
    </row>
    <row r="1135" spans="11:20" ht="12.75">
      <c r="K1135" s="133"/>
      <c r="T1135" s="66"/>
    </row>
    <row r="1136" spans="11:20" ht="12.75">
      <c r="K1136" s="133"/>
      <c r="T1136" s="66"/>
    </row>
    <row r="1137" spans="11:20" ht="12.75">
      <c r="K1137" s="133"/>
      <c r="T1137" s="66"/>
    </row>
    <row r="1138" spans="11:20" ht="12.75">
      <c r="K1138" s="133"/>
      <c r="T1138" s="66"/>
    </row>
    <row r="1139" spans="11:20" ht="12.75">
      <c r="K1139" s="133"/>
      <c r="T1139" s="66"/>
    </row>
    <row r="1140" spans="11:20" ht="12.75">
      <c r="K1140" s="133"/>
      <c r="T1140" s="66"/>
    </row>
    <row r="1141" spans="11:20" ht="12.75">
      <c r="K1141" s="133"/>
      <c r="T1141" s="66"/>
    </row>
    <row r="1142" spans="11:20" ht="12.75">
      <c r="K1142" s="133"/>
      <c r="T1142" s="66"/>
    </row>
    <row r="1143" spans="11:20" ht="12.75">
      <c r="K1143" s="133"/>
      <c r="T1143" s="66"/>
    </row>
    <row r="1144" spans="11:20" ht="12.75">
      <c r="K1144" s="133"/>
      <c r="T1144" s="66"/>
    </row>
    <row r="1145" spans="11:20" ht="12.75">
      <c r="K1145" s="133"/>
      <c r="T1145" s="66"/>
    </row>
    <row r="1146" spans="11:20" ht="12.75">
      <c r="K1146" s="133"/>
      <c r="T1146" s="66"/>
    </row>
    <row r="1147" spans="11:20" ht="12.75">
      <c r="K1147" s="133"/>
      <c r="T1147" s="66"/>
    </row>
    <row r="1148" spans="11:20" ht="12.75">
      <c r="K1148" s="133"/>
      <c r="T1148" s="66"/>
    </row>
    <row r="1149" spans="11:20" ht="12.75">
      <c r="K1149" s="133"/>
      <c r="T1149" s="66"/>
    </row>
    <row r="1150" spans="11:20" ht="12.75">
      <c r="K1150" s="133"/>
      <c r="T1150" s="66"/>
    </row>
    <row r="1151" spans="11:20" ht="12.75">
      <c r="K1151" s="133"/>
      <c r="T1151" s="66"/>
    </row>
    <row r="1152" spans="11:20" ht="12.75">
      <c r="K1152" s="133"/>
      <c r="T1152" s="66"/>
    </row>
    <row r="1153" spans="11:20" ht="12.75">
      <c r="K1153" s="133"/>
      <c r="T1153" s="66"/>
    </row>
    <row r="1154" spans="11:20" ht="12.75">
      <c r="K1154" s="133"/>
      <c r="T1154" s="66"/>
    </row>
    <row r="1155" spans="11:20" ht="12.75">
      <c r="K1155" s="133"/>
      <c r="T1155" s="66"/>
    </row>
    <row r="1156" spans="11:20" ht="12.75">
      <c r="K1156" s="133"/>
      <c r="T1156" s="66"/>
    </row>
    <row r="1157" spans="11:20" ht="12.75">
      <c r="K1157" s="133"/>
      <c r="T1157" s="66"/>
    </row>
    <row r="1158" spans="11:20" ht="12.75">
      <c r="K1158" s="133"/>
      <c r="T1158" s="66"/>
    </row>
    <row r="1159" spans="11:20" ht="12.75">
      <c r="K1159" s="133"/>
      <c r="T1159" s="66"/>
    </row>
    <row r="1160" spans="11:20" ht="12.75">
      <c r="K1160" s="133"/>
      <c r="T1160" s="66"/>
    </row>
    <row r="1161" spans="11:20" ht="12.75">
      <c r="K1161" s="133"/>
      <c r="T1161" s="66"/>
    </row>
    <row r="1162" spans="11:20" ht="12.75">
      <c r="K1162" s="133"/>
      <c r="T1162" s="66"/>
    </row>
    <row r="1163" spans="11:20" ht="12.75">
      <c r="K1163" s="133"/>
      <c r="T1163" s="66"/>
    </row>
    <row r="1164" spans="11:20" ht="12.75">
      <c r="K1164" s="133"/>
      <c r="T1164" s="66"/>
    </row>
    <row r="1165" spans="11:20" ht="12.75">
      <c r="K1165" s="133"/>
      <c r="T1165" s="66"/>
    </row>
    <row r="1166" spans="11:20" ht="12.75">
      <c r="K1166" s="133"/>
      <c r="T1166" s="66"/>
    </row>
    <row r="1167" spans="11:20" ht="12.75">
      <c r="K1167" s="133"/>
      <c r="T1167" s="66"/>
    </row>
    <row r="1168" spans="11:20" ht="12.75">
      <c r="K1168" s="133"/>
      <c r="T1168" s="66"/>
    </row>
    <row r="1169" spans="11:20" ht="12.75">
      <c r="K1169" s="133"/>
      <c r="T1169" s="66"/>
    </row>
    <row r="1170" spans="11:20" ht="12.75">
      <c r="K1170" s="133"/>
      <c r="T1170" s="66"/>
    </row>
    <row r="1171" spans="11:20" ht="12.75">
      <c r="K1171" s="133"/>
      <c r="T1171" s="66"/>
    </row>
    <row r="1172" spans="11:20" ht="12.75">
      <c r="K1172" s="133"/>
      <c r="T1172" s="66"/>
    </row>
    <row r="1173" spans="11:20" ht="12.75">
      <c r="K1173" s="133"/>
      <c r="T1173" s="66"/>
    </row>
    <row r="1174" spans="11:20" ht="12.75">
      <c r="K1174" s="133"/>
      <c r="T1174" s="66"/>
    </row>
    <row r="1175" spans="11:20" ht="12.75">
      <c r="K1175" s="133"/>
      <c r="T1175" s="66"/>
    </row>
    <row r="1176" spans="11:20" ht="12.75">
      <c r="K1176" s="133"/>
      <c r="T1176" s="66"/>
    </row>
    <row r="1177" spans="11:20" ht="12.75">
      <c r="K1177" s="133"/>
      <c r="T1177" s="66"/>
    </row>
    <row r="1178" spans="11:20" ht="12.75">
      <c r="K1178" s="133"/>
      <c r="T1178" s="66"/>
    </row>
    <row r="1179" spans="11:20" ht="12.75">
      <c r="K1179" s="133"/>
      <c r="T1179" s="66"/>
    </row>
    <row r="1180" spans="11:20" ht="12.75">
      <c r="K1180" s="133"/>
      <c r="T1180" s="66"/>
    </row>
    <row r="1181" spans="11:20" ht="12.75">
      <c r="K1181" s="133"/>
      <c r="T1181" s="66"/>
    </row>
    <row r="1182" spans="11:20" ht="12.75">
      <c r="K1182" s="133"/>
      <c r="T1182" s="66"/>
    </row>
    <row r="1183" spans="11:20" ht="12.75">
      <c r="K1183" s="133"/>
      <c r="T1183" s="66"/>
    </row>
    <row r="1184" spans="11:20" ht="12.75">
      <c r="K1184" s="133"/>
      <c r="T1184" s="66"/>
    </row>
    <row r="1185" spans="11:20" ht="12.75">
      <c r="K1185" s="133"/>
      <c r="T1185" s="66"/>
    </row>
    <row r="1186" spans="11:20" ht="12.75">
      <c r="K1186" s="133"/>
      <c r="T1186" s="66"/>
    </row>
    <row r="1187" spans="11:20" ht="12.75">
      <c r="K1187" s="133"/>
      <c r="T1187" s="66"/>
    </row>
    <row r="1188" spans="11:20" ht="12.75">
      <c r="K1188" s="133"/>
      <c r="T1188" s="66"/>
    </row>
    <row r="1189" spans="11:20" ht="12.75">
      <c r="K1189" s="133"/>
      <c r="T1189" s="66"/>
    </row>
    <row r="1190" spans="11:20" ht="12.75">
      <c r="K1190" s="133"/>
      <c r="T1190" s="66"/>
    </row>
    <row r="1191" spans="11:20" ht="12.75">
      <c r="K1191" s="133"/>
      <c r="T1191" s="66"/>
    </row>
    <row r="1192" spans="11:20" ht="12.75">
      <c r="K1192" s="133"/>
      <c r="T1192" s="66"/>
    </row>
    <row r="1193" spans="11:20" ht="12.75">
      <c r="K1193" s="133"/>
      <c r="T1193" s="66"/>
    </row>
    <row r="1194" spans="11:20" ht="12.75">
      <c r="K1194" s="133"/>
      <c r="T1194" s="66"/>
    </row>
    <row r="1195" spans="11:20" ht="12.75">
      <c r="K1195" s="133"/>
      <c r="T1195" s="66"/>
    </row>
    <row r="1196" spans="11:20" ht="12.75">
      <c r="K1196" s="133"/>
      <c r="T1196" s="66"/>
    </row>
    <row r="1197" spans="11:20" ht="12.75">
      <c r="K1197" s="133"/>
      <c r="T1197" s="66"/>
    </row>
    <row r="1198" spans="11:20" ht="12.75">
      <c r="K1198" s="133"/>
      <c r="T1198" s="66"/>
    </row>
    <row r="1199" spans="11:20" ht="12.75">
      <c r="K1199" s="133"/>
      <c r="T1199" s="66"/>
    </row>
    <row r="1200" spans="11:20" ht="12.75">
      <c r="K1200" s="133"/>
      <c r="T1200" s="66"/>
    </row>
    <row r="1201" spans="11:20" ht="12.75">
      <c r="K1201" s="133"/>
      <c r="T1201" s="66"/>
    </row>
    <row r="1202" spans="11:20" ht="12.75">
      <c r="K1202" s="133"/>
      <c r="T1202" s="66"/>
    </row>
    <row r="1203" spans="11:20" ht="12.75">
      <c r="K1203" s="133"/>
      <c r="T1203" s="66"/>
    </row>
    <row r="1204" spans="11:20" ht="12.75">
      <c r="K1204" s="133"/>
      <c r="T1204" s="66"/>
    </row>
    <row r="1205" spans="11:20" ht="12.75">
      <c r="K1205" s="133"/>
      <c r="T1205" s="66"/>
    </row>
    <row r="1206" spans="11:20" ht="12.75">
      <c r="K1206" s="133"/>
      <c r="T1206" s="66"/>
    </row>
    <row r="1207" spans="11:20" ht="12.75">
      <c r="K1207" s="133"/>
      <c r="T1207" s="66"/>
    </row>
    <row r="1208" spans="11:20" ht="12.75">
      <c r="K1208" s="133"/>
      <c r="T1208" s="66"/>
    </row>
    <row r="1209" spans="11:20" ht="12.75">
      <c r="K1209" s="133"/>
      <c r="T1209" s="66"/>
    </row>
    <row r="1210" spans="11:20" ht="12.75">
      <c r="K1210" s="133"/>
      <c r="T1210" s="66"/>
    </row>
    <row r="1211" spans="11:20" ht="12.75">
      <c r="K1211" s="133"/>
      <c r="T1211" s="66"/>
    </row>
    <row r="1212" spans="11:20" ht="12.75">
      <c r="K1212" s="133"/>
      <c r="T1212" s="66"/>
    </row>
    <row r="1213" spans="11:20" ht="12.75">
      <c r="K1213" s="133"/>
      <c r="T1213" s="66"/>
    </row>
    <row r="1214" spans="11:20" ht="12.75">
      <c r="K1214" s="133"/>
      <c r="T1214" s="66"/>
    </row>
    <row r="1215" spans="11:20" ht="12.75">
      <c r="K1215" s="133"/>
      <c r="T1215" s="66"/>
    </row>
    <row r="1216" spans="11:20" ht="12.75">
      <c r="K1216" s="133"/>
      <c r="T1216" s="66"/>
    </row>
    <row r="1217" spans="11:20" ht="12.75">
      <c r="K1217" s="133"/>
      <c r="T1217" s="66"/>
    </row>
    <row r="1218" spans="11:20" ht="12.75">
      <c r="K1218" s="133"/>
      <c r="T1218" s="66"/>
    </row>
    <row r="1219" spans="11:20" ht="12.75">
      <c r="K1219" s="133"/>
      <c r="T1219" s="66"/>
    </row>
    <row r="1220" spans="11:20" ht="12.75">
      <c r="K1220" s="133"/>
      <c r="T1220" s="66"/>
    </row>
    <row r="1221" spans="11:20" ht="12.75">
      <c r="K1221" s="133"/>
      <c r="T1221" s="66"/>
    </row>
    <row r="1222" spans="11:20" ht="12.75">
      <c r="K1222" s="133"/>
      <c r="T1222" s="66"/>
    </row>
    <row r="1223" spans="11:20" ht="12.75">
      <c r="K1223" s="133"/>
      <c r="T1223" s="66"/>
    </row>
    <row r="1224" spans="11:20" ht="12.75">
      <c r="K1224" s="133"/>
      <c r="T1224" s="66"/>
    </row>
    <row r="1225" spans="11:20" ht="12.75">
      <c r="K1225" s="133"/>
      <c r="T1225" s="66"/>
    </row>
    <row r="1226" spans="11:20" ht="12.75">
      <c r="K1226" s="133"/>
      <c r="T1226" s="66"/>
    </row>
    <row r="1227" spans="11:20" ht="12.75">
      <c r="K1227" s="133"/>
      <c r="T1227" s="66"/>
    </row>
    <row r="1228" spans="11:20" ht="12.75">
      <c r="K1228" s="133"/>
      <c r="T1228" s="66"/>
    </row>
    <row r="1229" spans="11:20" ht="12.75">
      <c r="K1229" s="133"/>
      <c r="T1229" s="66"/>
    </row>
    <row r="1230" spans="11:20" ht="12.75">
      <c r="K1230" s="133"/>
      <c r="T1230" s="66"/>
    </row>
    <row r="1231" spans="11:20" ht="12.75">
      <c r="K1231" s="133"/>
      <c r="T1231" s="66"/>
    </row>
    <row r="1232" spans="11:20" ht="12.75">
      <c r="K1232" s="133"/>
      <c r="T1232" s="66"/>
    </row>
    <row r="1233" spans="11:20" ht="12.75">
      <c r="K1233" s="133"/>
      <c r="T1233" s="66"/>
    </row>
    <row r="1234" spans="11:20" ht="12.75">
      <c r="K1234" s="133"/>
      <c r="T1234" s="66"/>
    </row>
    <row r="1235" spans="11:20" ht="12.75">
      <c r="K1235" s="133"/>
      <c r="T1235" s="66"/>
    </row>
    <row r="1236" spans="11:20" ht="12.75">
      <c r="K1236" s="133"/>
      <c r="T1236" s="66"/>
    </row>
    <row r="1237" spans="11:20" ht="12.75">
      <c r="K1237" s="133"/>
      <c r="T1237" s="66"/>
    </row>
    <row r="1238" spans="11:20" ht="12.75">
      <c r="K1238" s="133"/>
      <c r="T1238" s="66"/>
    </row>
    <row r="1239" spans="11:20" ht="12.75">
      <c r="K1239" s="133"/>
      <c r="T1239" s="66"/>
    </row>
    <row r="1240" spans="11:20" ht="12.75">
      <c r="K1240" s="133"/>
      <c r="T1240" s="66"/>
    </row>
    <row r="1241" spans="11:20" ht="12.75">
      <c r="K1241" s="133"/>
      <c r="T1241" s="66"/>
    </row>
    <row r="1242" spans="11:20" ht="12.75">
      <c r="K1242" s="133"/>
      <c r="T1242" s="66"/>
    </row>
    <row r="1243" spans="11:20" ht="12.75">
      <c r="K1243" s="133"/>
      <c r="T1243" s="66"/>
    </row>
    <row r="1244" spans="11:20" ht="12.75">
      <c r="K1244" s="133"/>
      <c r="T1244" s="66"/>
    </row>
    <row r="1245" spans="11:20" ht="12.75">
      <c r="K1245" s="133"/>
      <c r="T1245" s="66"/>
    </row>
    <row r="1246" spans="11:20" ht="12.75">
      <c r="K1246" s="133"/>
      <c r="T1246" s="66"/>
    </row>
    <row r="1247" spans="11:20" ht="12.75">
      <c r="K1247" s="133"/>
      <c r="T1247" s="66"/>
    </row>
    <row r="1248" spans="11:20" ht="12.75">
      <c r="K1248" s="133"/>
      <c r="T1248" s="66"/>
    </row>
    <row r="1249" spans="11:20" ht="12.75">
      <c r="K1249" s="133"/>
      <c r="T1249" s="66"/>
    </row>
    <row r="1250" spans="11:20" ht="12.75">
      <c r="K1250" s="133"/>
      <c r="T1250" s="66"/>
    </row>
    <row r="1251" spans="11:20" ht="12.75">
      <c r="K1251" s="133"/>
      <c r="T1251" s="66"/>
    </row>
    <row r="1252" spans="11:20" ht="12.75">
      <c r="K1252" s="133"/>
      <c r="T1252" s="66"/>
    </row>
    <row r="1253" spans="11:20" ht="12.75">
      <c r="K1253" s="133"/>
      <c r="T1253" s="66"/>
    </row>
    <row r="1254" spans="11:20" ht="12.75">
      <c r="K1254" s="133"/>
      <c r="T1254" s="66"/>
    </row>
    <row r="1255" spans="11:20" ht="12.75">
      <c r="K1255" s="133"/>
      <c r="T1255" s="66"/>
    </row>
    <row r="1256" spans="11:20" ht="12.75">
      <c r="K1256" s="133"/>
      <c r="T1256" s="66"/>
    </row>
    <row r="1257" spans="11:20" ht="12.75">
      <c r="K1257" s="133"/>
      <c r="T1257" s="66"/>
    </row>
    <row r="1258" spans="11:20" ht="12.75">
      <c r="K1258" s="133"/>
      <c r="T1258" s="66"/>
    </row>
    <row r="1259" spans="11:20" ht="12.75">
      <c r="K1259" s="133"/>
      <c r="T1259" s="66"/>
    </row>
    <row r="1260" spans="11:20" ht="12.75">
      <c r="K1260" s="133"/>
      <c r="T1260" s="66"/>
    </row>
    <row r="1261" spans="11:20" ht="12.75">
      <c r="K1261" s="133"/>
      <c r="T1261" s="66"/>
    </row>
    <row r="1262" spans="11:20" ht="12.75">
      <c r="K1262" s="133"/>
      <c r="T1262" s="66"/>
    </row>
    <row r="1263" spans="11:20" ht="12.75">
      <c r="K1263" s="133"/>
      <c r="T1263" s="66"/>
    </row>
    <row r="1264" spans="11:20" ht="12.75">
      <c r="K1264" s="133"/>
      <c r="T1264" s="66"/>
    </row>
    <row r="1265" spans="11:20" ht="12.75">
      <c r="K1265" s="133"/>
      <c r="T1265" s="66"/>
    </row>
    <row r="1266" spans="11:20" ht="12.75">
      <c r="K1266" s="133"/>
      <c r="T1266" s="66"/>
    </row>
    <row r="1267" spans="11:20" ht="12.75">
      <c r="K1267" s="133"/>
      <c r="T1267" s="66"/>
    </row>
    <row r="1268" spans="11:20" ht="12.75">
      <c r="K1268" s="133"/>
      <c r="T1268" s="66"/>
    </row>
    <row r="1269" spans="11:20" ht="12.75">
      <c r="K1269" s="133"/>
      <c r="T1269" s="66"/>
    </row>
    <row r="1270" spans="11:20" ht="12.75">
      <c r="K1270" s="133"/>
      <c r="T1270" s="66"/>
    </row>
    <row r="1271" spans="11:20" ht="12.75">
      <c r="K1271" s="133"/>
      <c r="T1271" s="66"/>
    </row>
    <row r="1272" spans="11:20" ht="12.75">
      <c r="K1272" s="133"/>
      <c r="T1272" s="66"/>
    </row>
    <row r="1273" spans="11:20" ht="12.75">
      <c r="K1273" s="133"/>
      <c r="T1273" s="66"/>
    </row>
    <row r="1274" spans="11:20" ht="12.75">
      <c r="K1274" s="133"/>
      <c r="T1274" s="66"/>
    </row>
    <row r="1275" spans="11:20" ht="12.75">
      <c r="K1275" s="133"/>
      <c r="T1275" s="66"/>
    </row>
    <row r="1276" spans="11:20" ht="12.75">
      <c r="K1276" s="133"/>
      <c r="T1276" s="66"/>
    </row>
    <row r="1277" spans="11:20" ht="12.75">
      <c r="K1277" s="133"/>
      <c r="T1277" s="66"/>
    </row>
    <row r="1278" spans="11:20" ht="12.75">
      <c r="K1278" s="133"/>
      <c r="T1278" s="66"/>
    </row>
    <row r="1279" spans="11:20" ht="12.75">
      <c r="K1279" s="133"/>
      <c r="T1279" s="66"/>
    </row>
    <row r="1280" spans="11:20" ht="12.75">
      <c r="K1280" s="133"/>
      <c r="T1280" s="66"/>
    </row>
    <row r="1281" spans="11:20" ht="12.75">
      <c r="K1281" s="133"/>
      <c r="T1281" s="66"/>
    </row>
    <row r="1282" spans="11:20" ht="12.75">
      <c r="K1282" s="133"/>
      <c r="T1282" s="66"/>
    </row>
    <row r="1283" spans="11:20" ht="12.75">
      <c r="K1283" s="133"/>
      <c r="T1283" s="66"/>
    </row>
    <row r="1284" spans="11:20" ht="12.75">
      <c r="K1284" s="133"/>
      <c r="T1284" s="66"/>
    </row>
    <row r="1285" spans="11:20" ht="12.75">
      <c r="K1285" s="133"/>
      <c r="T1285" s="66"/>
    </row>
    <row r="1286" spans="11:20" ht="12.75">
      <c r="K1286" s="133"/>
      <c r="T1286" s="66"/>
    </row>
    <row r="1287" spans="11:20" ht="12.75">
      <c r="K1287" s="133"/>
      <c r="T1287" s="66"/>
    </row>
    <row r="1288" spans="11:20" ht="12.75">
      <c r="K1288" s="133"/>
      <c r="T1288" s="66"/>
    </row>
    <row r="1289" spans="11:20" ht="12.75">
      <c r="K1289" s="133"/>
      <c r="T1289" s="66"/>
    </row>
    <row r="1290" spans="11:20" ht="12.75">
      <c r="K1290" s="133"/>
      <c r="T1290" s="66"/>
    </row>
    <row r="1291" spans="11:20" ht="12.75">
      <c r="K1291" s="133"/>
      <c r="T1291" s="66"/>
    </row>
    <row r="1292" spans="11:20" ht="12.75">
      <c r="K1292" s="133"/>
      <c r="T1292" s="66"/>
    </row>
    <row r="1293" spans="11:20" ht="12.75">
      <c r="K1293" s="133"/>
      <c r="T1293" s="66"/>
    </row>
    <row r="1294" spans="11:20" ht="12.75">
      <c r="K1294" s="133"/>
      <c r="T1294" s="66"/>
    </row>
    <row r="1295" spans="11:20" ht="12.75">
      <c r="K1295" s="133"/>
      <c r="T1295" s="66"/>
    </row>
    <row r="1296" spans="11:20" ht="12.75">
      <c r="K1296" s="133"/>
      <c r="T1296" s="66"/>
    </row>
    <row r="1297" spans="11:20" ht="12.75">
      <c r="K1297" s="133"/>
      <c r="T1297" s="66"/>
    </row>
    <row r="1298" spans="11:20" ht="12.75">
      <c r="K1298" s="133"/>
      <c r="T1298" s="66"/>
    </row>
    <row r="1299" spans="11:20" ht="12.75">
      <c r="K1299" s="133"/>
      <c r="T1299" s="66"/>
    </row>
    <row r="1300" spans="11:20" ht="12.75">
      <c r="K1300" s="133"/>
      <c r="T1300" s="66"/>
    </row>
    <row r="1301" spans="11:20" ht="12.75">
      <c r="K1301" s="133"/>
      <c r="T1301" s="66"/>
    </row>
    <row r="1302" spans="11:20" ht="12.75">
      <c r="K1302" s="133"/>
      <c r="T1302" s="66"/>
    </row>
    <row r="1303" spans="11:20" ht="12.75">
      <c r="K1303" s="133"/>
      <c r="T1303" s="66"/>
    </row>
    <row r="1304" spans="11:20" ht="12.75">
      <c r="K1304" s="133"/>
      <c r="T1304" s="66"/>
    </row>
    <row r="1305" spans="11:20" ht="12.75">
      <c r="K1305" s="133"/>
      <c r="T1305" s="66"/>
    </row>
    <row r="1306" spans="11:20" ht="12.75">
      <c r="K1306" s="133"/>
      <c r="T1306" s="66"/>
    </row>
    <row r="1307" spans="11:20" ht="12.75">
      <c r="K1307" s="133"/>
      <c r="T1307" s="66"/>
    </row>
    <row r="1308" spans="11:20" ht="12.75">
      <c r="K1308" s="133"/>
      <c r="T1308" s="66"/>
    </row>
    <row r="1309" spans="11:20" ht="12.75">
      <c r="K1309" s="133"/>
      <c r="T1309" s="66"/>
    </row>
    <row r="1310" spans="11:20" ht="12.75">
      <c r="K1310" s="133"/>
      <c r="T1310" s="66"/>
    </row>
    <row r="1311" spans="11:20" ht="12.75">
      <c r="K1311" s="133"/>
      <c r="T1311" s="66"/>
    </row>
    <row r="1312" spans="11:20" ht="12.75">
      <c r="K1312" s="133"/>
      <c r="T1312" s="66"/>
    </row>
    <row r="1313" spans="11:20" ht="12.75">
      <c r="K1313" s="133"/>
      <c r="T1313" s="66"/>
    </row>
    <row r="1314" spans="11:20" ht="12.75">
      <c r="K1314" s="133"/>
      <c r="T1314" s="66"/>
    </row>
    <row r="1315" spans="11:20" ht="12.75">
      <c r="K1315" s="133"/>
      <c r="T1315" s="66"/>
    </row>
    <row r="1316" spans="11:20" ht="12.75">
      <c r="K1316" s="133"/>
      <c r="T1316" s="66"/>
    </row>
    <row r="1317" spans="11:20" ht="12.75">
      <c r="K1317" s="133"/>
      <c r="T1317" s="66"/>
    </row>
    <row r="1318" spans="11:20" ht="12.75">
      <c r="K1318" s="133"/>
      <c r="T1318" s="66"/>
    </row>
    <row r="1319" spans="11:20" ht="12.75">
      <c r="K1319" s="133"/>
      <c r="T1319" s="66"/>
    </row>
    <row r="1320" spans="11:20" ht="12.75">
      <c r="K1320" s="133"/>
      <c r="T1320" s="66"/>
    </row>
    <row r="1321" spans="11:20" ht="12.75">
      <c r="K1321" s="133"/>
      <c r="T1321" s="66"/>
    </row>
    <row r="1322" spans="11:20" ht="12.75">
      <c r="K1322" s="133"/>
      <c r="T1322" s="66"/>
    </row>
    <row r="1323" spans="11:20" ht="12.75">
      <c r="K1323" s="133"/>
      <c r="T1323" s="66"/>
    </row>
    <row r="1324" spans="11:20" ht="12.75">
      <c r="K1324" s="133"/>
      <c r="T1324" s="66"/>
    </row>
    <row r="1325" spans="11:20" ht="12.75">
      <c r="K1325" s="133"/>
      <c r="T1325" s="66"/>
    </row>
    <row r="1326" spans="11:20" ht="12.75">
      <c r="K1326" s="133"/>
      <c r="T1326" s="66"/>
    </row>
    <row r="1327" spans="11:20" ht="12.75">
      <c r="K1327" s="133"/>
      <c r="T1327" s="66"/>
    </row>
    <row r="1328" spans="11:20" ht="12.75">
      <c r="K1328" s="133"/>
      <c r="T1328" s="66"/>
    </row>
    <row r="1329" spans="11:20" ht="12.75">
      <c r="K1329" s="133"/>
      <c r="T1329" s="66"/>
    </row>
    <row r="1330" spans="11:20" ht="12.75">
      <c r="K1330" s="133"/>
      <c r="T1330" s="66"/>
    </row>
    <row r="1331" spans="11:20" ht="12.75">
      <c r="K1331" s="133"/>
      <c r="T1331" s="66"/>
    </row>
    <row r="1332" spans="11:20" ht="12.75">
      <c r="K1332" s="133"/>
      <c r="T1332" s="66"/>
    </row>
    <row r="1333" spans="11:20" ht="12.75">
      <c r="K1333" s="133"/>
      <c r="T1333" s="66"/>
    </row>
    <row r="1334" spans="11:20" ht="12.75">
      <c r="K1334" s="133"/>
      <c r="T1334" s="66"/>
    </row>
    <row r="1335" spans="11:20" ht="12.75">
      <c r="K1335" s="133"/>
      <c r="T1335" s="66"/>
    </row>
    <row r="1336" spans="11:20" ht="12.75">
      <c r="K1336" s="133"/>
      <c r="T1336" s="66"/>
    </row>
    <row r="1337" spans="11:20" ht="12.75">
      <c r="K1337" s="133"/>
      <c r="T1337" s="66"/>
    </row>
    <row r="1338" spans="11:20" ht="12.75">
      <c r="K1338" s="133"/>
      <c r="T1338" s="66"/>
    </row>
    <row r="1339" spans="11:20" ht="12.75">
      <c r="K1339" s="133"/>
      <c r="T1339" s="66"/>
    </row>
    <row r="1340" spans="11:20" ht="12.75">
      <c r="K1340" s="133"/>
      <c r="T1340" s="66"/>
    </row>
    <row r="1341" spans="11:20" ht="12.75">
      <c r="K1341" s="133"/>
      <c r="T1341" s="66"/>
    </row>
    <row r="1342" spans="11:20" ht="12.75">
      <c r="K1342" s="133"/>
      <c r="T1342" s="66"/>
    </row>
    <row r="1343" spans="11:20" ht="12.75">
      <c r="K1343" s="133"/>
      <c r="T1343" s="66"/>
    </row>
    <row r="1344" spans="11:20" ht="12.75">
      <c r="K1344" s="133"/>
      <c r="T1344" s="66"/>
    </row>
    <row r="1345" spans="11:20" ht="12.75">
      <c r="K1345" s="133"/>
      <c r="T1345" s="66"/>
    </row>
    <row r="1346" spans="11:20" ht="12.75">
      <c r="K1346" s="133"/>
      <c r="T1346" s="66"/>
    </row>
    <row r="1347" spans="11:20" ht="12.75">
      <c r="K1347" s="133"/>
      <c r="T1347" s="66"/>
    </row>
    <row r="1348" spans="11:20" ht="12.75">
      <c r="K1348" s="133"/>
      <c r="T1348" s="66"/>
    </row>
    <row r="1349" spans="11:20" ht="12.75">
      <c r="K1349" s="133"/>
      <c r="T1349" s="66"/>
    </row>
    <row r="1350" spans="11:20" ht="12.75">
      <c r="K1350" s="133"/>
      <c r="T1350" s="66"/>
    </row>
    <row r="1351" spans="11:20" ht="12.75">
      <c r="K1351" s="133"/>
      <c r="T1351" s="66"/>
    </row>
    <row r="1352" spans="11:20" ht="12.75">
      <c r="K1352" s="133"/>
      <c r="T1352" s="66"/>
    </row>
    <row r="1353" spans="11:20" ht="12.75">
      <c r="K1353" s="133"/>
      <c r="T1353" s="66"/>
    </row>
    <row r="1354" spans="11:20" ht="12.75">
      <c r="K1354" s="133"/>
      <c r="T1354" s="66"/>
    </row>
    <row r="1355" spans="11:20" ht="12.75">
      <c r="K1355" s="133"/>
      <c r="T1355" s="66"/>
    </row>
    <row r="1356" spans="11:20" ht="12.75">
      <c r="K1356" s="133"/>
      <c r="T1356" s="66"/>
    </row>
    <row r="1357" spans="11:20" ht="12.75">
      <c r="K1357" s="133"/>
      <c r="T1357" s="66"/>
    </row>
    <row r="1358" spans="11:20" ht="12.75">
      <c r="K1358" s="133"/>
      <c r="T1358" s="66"/>
    </row>
    <row r="1359" spans="11:20" ht="12.75">
      <c r="K1359" s="133"/>
      <c r="T1359" s="66"/>
    </row>
    <row r="1360" spans="11:20" ht="12.75">
      <c r="K1360" s="133"/>
      <c r="T1360" s="66"/>
    </row>
    <row r="1361" spans="11:20" ht="12.75">
      <c r="K1361" s="133"/>
      <c r="T1361" s="66"/>
    </row>
    <row r="1362" spans="11:20" ht="12.75">
      <c r="K1362" s="133"/>
      <c r="T1362" s="66"/>
    </row>
    <row r="1363" spans="11:20" ht="12.75">
      <c r="K1363" s="133"/>
      <c r="T1363" s="66"/>
    </row>
    <row r="1364" spans="11:20" ht="12.75">
      <c r="K1364" s="133"/>
      <c r="T1364" s="66"/>
    </row>
    <row r="1365" spans="11:20" ht="12.75">
      <c r="K1365" s="133"/>
      <c r="T1365" s="66"/>
    </row>
    <row r="1366" spans="11:20" ht="12.75">
      <c r="K1366" s="133"/>
      <c r="T1366" s="66"/>
    </row>
    <row r="1367" spans="11:20" ht="12.75">
      <c r="K1367" s="133"/>
      <c r="T1367" s="66"/>
    </row>
    <row r="1368" spans="11:20" ht="12.75">
      <c r="K1368" s="133"/>
      <c r="T1368" s="66"/>
    </row>
    <row r="1369" spans="11:20" ht="12.75">
      <c r="K1369" s="133"/>
      <c r="T1369" s="66"/>
    </row>
    <row r="1370" spans="11:20" ht="12.75">
      <c r="K1370" s="133"/>
      <c r="T1370" s="66"/>
    </row>
    <row r="1371" spans="11:20" ht="12.75">
      <c r="K1371" s="133"/>
      <c r="T1371" s="66"/>
    </row>
    <row r="1372" spans="11:20" ht="12.75">
      <c r="K1372" s="133"/>
      <c r="T1372" s="66"/>
    </row>
    <row r="1373" spans="11:20" ht="12.75">
      <c r="K1373" s="133"/>
      <c r="T1373" s="66"/>
    </row>
    <row r="1374" spans="11:20" ht="12.75">
      <c r="K1374" s="133"/>
      <c r="T1374" s="66"/>
    </row>
    <row r="1375" spans="11:20" ht="12.75">
      <c r="K1375" s="133"/>
      <c r="T1375" s="66"/>
    </row>
    <row r="1376" spans="11:20" ht="12.75">
      <c r="K1376" s="133"/>
      <c r="T1376" s="66"/>
    </row>
    <row r="1377" spans="11:20" ht="12.75">
      <c r="K1377" s="133"/>
      <c r="T1377" s="66"/>
    </row>
    <row r="1378" spans="11:20" ht="12.75">
      <c r="K1378" s="133"/>
      <c r="T1378" s="66"/>
    </row>
    <row r="1379" spans="11:20" ht="12.75">
      <c r="K1379" s="133"/>
      <c r="T1379" s="66"/>
    </row>
    <row r="1380" spans="11:20" ht="12.75">
      <c r="K1380" s="133"/>
      <c r="T1380" s="66"/>
    </row>
    <row r="1381" spans="11:20" ht="12.75">
      <c r="K1381" s="133"/>
      <c r="T1381" s="66"/>
    </row>
    <row r="1382" spans="11:20" ht="12.75">
      <c r="K1382" s="133"/>
      <c r="T1382" s="66"/>
    </row>
    <row r="1383" spans="11:20" ht="12.75">
      <c r="K1383" s="133"/>
      <c r="T1383" s="66"/>
    </row>
    <row r="1384" spans="11:20" ht="12.75">
      <c r="K1384" s="133"/>
      <c r="T1384" s="66"/>
    </row>
    <row r="1385" spans="11:20" ht="12.75">
      <c r="K1385" s="133"/>
      <c r="T1385" s="66"/>
    </row>
    <row r="1386" spans="11:20" ht="12.75">
      <c r="K1386" s="133"/>
      <c r="T1386" s="66"/>
    </row>
    <row r="1387" spans="11:20" ht="12.75">
      <c r="K1387" s="133"/>
      <c r="T1387" s="66"/>
    </row>
    <row r="1388" spans="11:20" ht="12.75">
      <c r="K1388" s="133"/>
      <c r="T1388" s="66"/>
    </row>
    <row r="1389" spans="11:20" ht="12.75">
      <c r="K1389" s="133"/>
      <c r="T1389" s="66"/>
    </row>
    <row r="1390" spans="11:20" ht="12.75">
      <c r="K1390" s="133"/>
      <c r="T1390" s="66"/>
    </row>
    <row r="1391" spans="11:20" ht="12.75">
      <c r="K1391" s="133"/>
      <c r="T1391" s="66"/>
    </row>
    <row r="1392" spans="11:20" ht="12.75">
      <c r="K1392" s="133"/>
      <c r="T1392" s="66"/>
    </row>
    <row r="1393" spans="11:20" ht="12.75">
      <c r="K1393" s="133"/>
      <c r="T1393" s="66"/>
    </row>
    <row r="1394" spans="11:20" ht="12.75">
      <c r="K1394" s="133"/>
      <c r="T1394" s="66"/>
    </row>
    <row r="1395" spans="11:20" ht="12.75">
      <c r="K1395" s="133"/>
      <c r="T1395" s="66"/>
    </row>
    <row r="1396" spans="11:20" ht="12.75">
      <c r="K1396" s="133"/>
      <c r="T1396" s="66"/>
    </row>
    <row r="1397" spans="11:20" ht="12.75">
      <c r="K1397" s="133"/>
      <c r="T1397" s="66"/>
    </row>
    <row r="1398" spans="11:20" ht="12.75">
      <c r="K1398" s="133"/>
      <c r="T1398" s="66"/>
    </row>
    <row r="1399" spans="11:20" ht="12.75">
      <c r="K1399" s="133"/>
      <c r="T1399" s="66"/>
    </row>
    <row r="1400" spans="11:20" ht="12.75">
      <c r="K1400" s="133"/>
      <c r="T1400" s="66"/>
    </row>
    <row r="1401" spans="11:20" ht="12.75">
      <c r="K1401" s="133"/>
      <c r="T1401" s="66"/>
    </row>
    <row r="1402" spans="11:20" ht="12.75">
      <c r="K1402" s="133"/>
      <c r="T1402" s="66"/>
    </row>
    <row r="1403" spans="11:20" ht="12.75">
      <c r="K1403" s="133"/>
      <c r="T1403" s="66"/>
    </row>
    <row r="1404" spans="11:20" ht="12.75">
      <c r="K1404" s="133"/>
      <c r="T1404" s="66"/>
    </row>
    <row r="1405" spans="11:20" ht="12.75">
      <c r="K1405" s="133"/>
      <c r="T1405" s="66"/>
    </row>
    <row r="1406" spans="11:20" ht="12.75">
      <c r="K1406" s="133"/>
      <c r="T1406" s="66"/>
    </row>
    <row r="1407" spans="11:20" ht="12.75">
      <c r="K1407" s="133"/>
      <c r="T1407" s="66"/>
    </row>
    <row r="1408" spans="11:20" ht="12.75">
      <c r="K1408" s="133"/>
      <c r="T1408" s="66"/>
    </row>
    <row r="1409" spans="11:20" ht="12.75">
      <c r="K1409" s="133"/>
      <c r="T1409" s="66"/>
    </row>
    <row r="1410" spans="11:20" ht="12.75">
      <c r="K1410" s="133"/>
      <c r="T1410" s="66"/>
    </row>
    <row r="1411" spans="11:20" ht="12.75">
      <c r="K1411" s="133"/>
      <c r="T1411" s="66"/>
    </row>
    <row r="1412" spans="11:20" ht="12.75">
      <c r="K1412" s="133"/>
      <c r="T1412" s="66"/>
    </row>
    <row r="1413" spans="11:20" ht="12.75">
      <c r="K1413" s="133"/>
      <c r="T1413" s="66"/>
    </row>
    <row r="1414" spans="11:20" ht="12.75">
      <c r="K1414" s="133"/>
      <c r="T1414" s="66"/>
    </row>
    <row r="1415" spans="11:20" ht="12.75">
      <c r="K1415" s="133"/>
      <c r="T1415" s="66"/>
    </row>
    <row r="1416" spans="11:20" ht="12.75">
      <c r="K1416" s="133"/>
      <c r="T1416" s="66"/>
    </row>
    <row r="1417" spans="11:20" ht="12.75">
      <c r="K1417" s="133"/>
      <c r="T1417" s="66"/>
    </row>
    <row r="1418" spans="11:20" ht="12.75">
      <c r="K1418" s="133"/>
      <c r="T1418" s="66"/>
    </row>
    <row r="1419" spans="11:20" ht="12.75">
      <c r="K1419" s="133"/>
      <c r="T1419" s="66"/>
    </row>
    <row r="1420" spans="11:20" ht="12.75">
      <c r="K1420" s="133"/>
      <c r="T1420" s="66"/>
    </row>
    <row r="1421" spans="11:20" ht="12.75">
      <c r="K1421" s="133"/>
      <c r="T1421" s="66"/>
    </row>
    <row r="1422" spans="11:20" ht="12.75">
      <c r="K1422" s="133"/>
      <c r="T1422" s="66"/>
    </row>
    <row r="1423" spans="11:20" ht="12.75">
      <c r="K1423" s="133"/>
      <c r="T1423" s="66"/>
    </row>
    <row r="1424" spans="11:20" ht="12.75">
      <c r="K1424" s="133"/>
      <c r="T1424" s="66"/>
    </row>
    <row r="1425" spans="11:20" ht="12.75">
      <c r="K1425" s="133"/>
      <c r="T1425" s="66"/>
    </row>
    <row r="1426" spans="11:20" ht="12.75">
      <c r="K1426" s="133"/>
      <c r="T1426" s="66"/>
    </row>
    <row r="1427" spans="11:20" ht="12.75">
      <c r="K1427" s="133"/>
      <c r="T1427" s="66"/>
    </row>
    <row r="1428" spans="11:20" ht="12.75">
      <c r="K1428" s="133"/>
      <c r="T1428" s="66"/>
    </row>
    <row r="1429" spans="11:20" ht="12.75">
      <c r="K1429" s="133"/>
      <c r="T1429" s="66"/>
    </row>
    <row r="1430" spans="11:20" ht="12.75">
      <c r="K1430" s="133"/>
      <c r="T1430" s="66"/>
    </row>
    <row r="1431" spans="11:20" ht="12.75">
      <c r="K1431" s="133"/>
      <c r="T1431" s="66"/>
    </row>
    <row r="1432" spans="11:20" ht="12.75">
      <c r="K1432" s="133"/>
      <c r="T1432" s="66"/>
    </row>
    <row r="1433" spans="11:20" ht="12.75">
      <c r="K1433" s="133"/>
      <c r="T1433" s="66"/>
    </row>
    <row r="1434" spans="11:20" ht="12.75">
      <c r="K1434" s="133"/>
      <c r="T1434" s="66"/>
    </row>
    <row r="1435" spans="11:20" ht="12.75">
      <c r="K1435" s="133"/>
      <c r="T1435" s="66"/>
    </row>
    <row r="1436" spans="11:20" ht="12.75">
      <c r="K1436" s="133"/>
      <c r="T1436" s="66"/>
    </row>
    <row r="1437" spans="11:20" ht="12.75">
      <c r="K1437" s="133"/>
      <c r="T1437" s="66"/>
    </row>
    <row r="1438" spans="11:20" ht="12.75">
      <c r="K1438" s="133"/>
      <c r="T1438" s="66"/>
    </row>
    <row r="1439" spans="11:20" ht="12.75">
      <c r="K1439" s="133"/>
      <c r="T1439" s="66"/>
    </row>
    <row r="1440" spans="11:20" ht="12.75">
      <c r="K1440" s="133"/>
      <c r="T1440" s="66"/>
    </row>
    <row r="1441" spans="11:20" ht="12.75">
      <c r="K1441" s="133"/>
      <c r="T1441" s="66"/>
    </row>
    <row r="1442" spans="11:20" ht="12.75">
      <c r="K1442" s="133"/>
      <c r="T1442" s="66"/>
    </row>
    <row r="1443" spans="11:20" ht="12.75">
      <c r="K1443" s="133"/>
      <c r="T1443" s="66"/>
    </row>
    <row r="1444" spans="11:20" ht="12.75">
      <c r="K1444" s="133"/>
      <c r="T1444" s="66"/>
    </row>
    <row r="1445" spans="11:20" ht="12.75">
      <c r="K1445" s="133"/>
      <c r="T1445" s="66"/>
    </row>
    <row r="1446" spans="11:20" ht="12.75">
      <c r="K1446" s="133"/>
      <c r="T1446" s="66"/>
    </row>
    <row r="1447" spans="11:20" ht="12.75">
      <c r="K1447" s="133"/>
      <c r="T1447" s="66"/>
    </row>
    <row r="1448" spans="11:20" ht="12.75">
      <c r="K1448" s="133"/>
      <c r="T1448" s="66"/>
    </row>
    <row r="1449" spans="11:20" ht="12.75">
      <c r="K1449" s="133"/>
      <c r="T1449" s="66"/>
    </row>
    <row r="1450" spans="11:20" ht="12.75">
      <c r="K1450" s="133"/>
      <c r="T1450" s="66"/>
    </row>
    <row r="1451" spans="11:20" ht="12.75">
      <c r="K1451" s="133"/>
      <c r="T1451" s="66"/>
    </row>
    <row r="1452" spans="11:20" ht="12.75">
      <c r="K1452" s="133"/>
      <c r="T1452" s="66"/>
    </row>
    <row r="1453" spans="11:20" ht="12.75">
      <c r="K1453" s="133"/>
      <c r="T1453" s="66"/>
    </row>
    <row r="1454" spans="11:20" ht="12.75">
      <c r="K1454" s="133"/>
      <c r="T1454" s="66"/>
    </row>
    <row r="1455" spans="11:20" ht="12.75">
      <c r="K1455" s="133"/>
      <c r="T1455" s="66"/>
    </row>
    <row r="1456" spans="11:20" ht="12.75">
      <c r="K1456" s="133"/>
      <c r="T1456" s="66"/>
    </row>
    <row r="1457" spans="11:20" ht="12.75">
      <c r="K1457" s="133"/>
      <c r="T1457" s="66"/>
    </row>
    <row r="1458" spans="11:20" ht="12.75">
      <c r="K1458" s="133"/>
      <c r="T1458" s="66"/>
    </row>
    <row r="1459" spans="11:20" ht="12.75">
      <c r="K1459" s="133"/>
      <c r="T1459" s="66"/>
    </row>
    <row r="1460" spans="11:20" ht="12.75">
      <c r="K1460" s="133"/>
      <c r="T1460" s="66"/>
    </row>
    <row r="1461" spans="11:20" ht="12.75">
      <c r="K1461" s="133"/>
      <c r="T1461" s="66"/>
    </row>
    <row r="1462" spans="11:20" ht="12.75">
      <c r="K1462" s="133"/>
      <c r="T1462" s="66"/>
    </row>
    <row r="1463" spans="11:20" ht="12.75">
      <c r="K1463" s="133"/>
      <c r="T1463" s="66"/>
    </row>
    <row r="1464" spans="11:20" ht="12.75">
      <c r="K1464" s="133"/>
      <c r="T1464" s="66"/>
    </row>
    <row r="1465" spans="11:20" ht="12.75">
      <c r="K1465" s="133"/>
      <c r="T1465" s="66"/>
    </row>
    <row r="1466" spans="11:20" ht="12.75">
      <c r="K1466" s="133"/>
      <c r="T1466" s="66"/>
    </row>
    <row r="1467" spans="11:20" ht="12.75">
      <c r="K1467" s="133"/>
      <c r="T1467" s="66"/>
    </row>
    <row r="1468" spans="11:20" ht="12.75">
      <c r="K1468" s="133"/>
      <c r="T1468" s="66"/>
    </row>
    <row r="1469" spans="11:20" ht="12.75">
      <c r="K1469" s="133"/>
      <c r="T1469" s="66"/>
    </row>
    <row r="1470" spans="11:20" ht="12.75">
      <c r="K1470" s="133"/>
      <c r="T1470" s="66"/>
    </row>
    <row r="1471" spans="11:20" ht="12.75">
      <c r="K1471" s="133"/>
      <c r="T1471" s="66"/>
    </row>
    <row r="1472" spans="11:20" ht="12.75">
      <c r="K1472" s="133"/>
      <c r="T1472" s="66"/>
    </row>
    <row r="1473" spans="11:20" ht="12.75">
      <c r="K1473" s="133"/>
      <c r="T1473" s="66"/>
    </row>
    <row r="1474" spans="11:20" ht="12.75">
      <c r="K1474" s="133"/>
      <c r="T1474" s="66"/>
    </row>
    <row r="1475" spans="11:20" ht="12.75">
      <c r="K1475" s="133"/>
      <c r="T1475" s="66"/>
    </row>
    <row r="1476" spans="11:20" ht="12.75">
      <c r="K1476" s="133"/>
      <c r="T1476" s="66"/>
    </row>
    <row r="1477" spans="11:20" ht="12.75">
      <c r="K1477" s="133"/>
      <c r="T1477" s="66"/>
    </row>
    <row r="1478" spans="11:20" ht="12.75">
      <c r="K1478" s="133"/>
      <c r="T1478" s="66"/>
    </row>
    <row r="1479" spans="11:20" ht="12.75">
      <c r="K1479" s="133"/>
      <c r="T1479" s="66"/>
    </row>
    <row r="1480" spans="11:20" ht="12.75">
      <c r="K1480" s="133"/>
      <c r="T1480" s="66"/>
    </row>
    <row r="1481" spans="11:20" ht="12.75">
      <c r="K1481" s="133"/>
      <c r="T1481" s="66"/>
    </row>
    <row r="1482" spans="11:20" ht="12.75">
      <c r="K1482" s="133"/>
      <c r="T1482" s="66"/>
    </row>
    <row r="1483" spans="11:20" ht="12.75">
      <c r="K1483" s="133"/>
      <c r="T1483" s="66"/>
    </row>
    <row r="1484" spans="11:20" ht="12.75">
      <c r="K1484" s="133"/>
      <c r="T1484" s="66"/>
    </row>
    <row r="1485" spans="11:20" ht="12.75">
      <c r="K1485" s="133"/>
      <c r="T1485" s="66"/>
    </row>
    <row r="1486" spans="11:20" ht="12.75">
      <c r="K1486" s="133"/>
      <c r="T1486" s="66"/>
    </row>
    <row r="1487" spans="11:20" ht="12.75">
      <c r="K1487" s="133"/>
      <c r="T1487" s="66"/>
    </row>
    <row r="1488" spans="11:20" ht="12.75">
      <c r="K1488" s="133"/>
      <c r="T1488" s="66"/>
    </row>
    <row r="1489" spans="11:20" ht="12.75">
      <c r="K1489" s="133"/>
      <c r="T1489" s="66"/>
    </row>
    <row r="1490" spans="11:20" ht="12.75">
      <c r="K1490" s="133"/>
      <c r="T1490" s="66"/>
    </row>
    <row r="1491" spans="11:20" ht="12.75">
      <c r="K1491" s="133"/>
      <c r="T1491" s="66"/>
    </row>
    <row r="1492" spans="11:20" ht="12.75">
      <c r="K1492" s="133"/>
      <c r="T1492" s="66"/>
    </row>
    <row r="1493" spans="11:20" ht="12.75">
      <c r="K1493" s="133"/>
      <c r="T1493" s="66"/>
    </row>
    <row r="1494" spans="11:20" ht="12.75">
      <c r="K1494" s="133"/>
      <c r="T1494" s="66"/>
    </row>
    <row r="1495" spans="11:20" ht="12.75">
      <c r="K1495" s="133"/>
      <c r="T1495" s="66"/>
    </row>
    <row r="1496" spans="11:20" ht="12.75">
      <c r="K1496" s="133"/>
      <c r="T1496" s="66"/>
    </row>
    <row r="1497" spans="11:20" ht="12.75">
      <c r="K1497" s="133"/>
      <c r="T1497" s="66"/>
    </row>
    <row r="1498" spans="11:20" ht="12.75">
      <c r="K1498" s="133"/>
      <c r="T1498" s="66"/>
    </row>
    <row r="1499" spans="11:20" ht="12.75">
      <c r="K1499" s="133"/>
      <c r="T1499" s="66"/>
    </row>
    <row r="1500" spans="11:20" ht="12.75">
      <c r="K1500" s="133"/>
      <c r="T1500" s="66"/>
    </row>
    <row r="1501" spans="11:20" ht="12.75">
      <c r="K1501" s="133"/>
      <c r="T1501" s="66"/>
    </row>
    <row r="1502" spans="11:20" ht="12.75">
      <c r="K1502" s="133"/>
      <c r="T1502" s="66"/>
    </row>
    <row r="1503" spans="11:20" ht="12.75">
      <c r="K1503" s="133"/>
      <c r="T1503" s="66"/>
    </row>
    <row r="1504" spans="11:20" ht="12.75">
      <c r="K1504" s="133"/>
      <c r="T1504" s="66"/>
    </row>
    <row r="1505" spans="11:20" ht="12.75">
      <c r="K1505" s="133"/>
      <c r="T1505" s="66"/>
    </row>
    <row r="1506" spans="11:20" ht="12.75">
      <c r="K1506" s="133"/>
      <c r="T1506" s="66"/>
    </row>
    <row r="1507" spans="11:20" ht="12.75">
      <c r="K1507" s="133"/>
      <c r="T1507" s="66"/>
    </row>
    <row r="1508" spans="11:20" ht="12.75">
      <c r="K1508" s="133"/>
      <c r="T1508" s="66"/>
    </row>
    <row r="1509" spans="11:20" ht="12.75">
      <c r="K1509" s="133"/>
      <c r="T1509" s="66"/>
    </row>
    <row r="1510" spans="11:20" ht="12.75">
      <c r="K1510" s="133"/>
      <c r="T1510" s="66"/>
    </row>
    <row r="1511" spans="11:20" ht="12.75">
      <c r="K1511" s="133"/>
      <c r="T1511" s="66"/>
    </row>
    <row r="1512" spans="11:20" ht="12.75">
      <c r="K1512" s="133"/>
      <c r="T1512" s="66"/>
    </row>
    <row r="1513" spans="11:20" ht="12.75">
      <c r="K1513" s="133"/>
      <c r="T1513" s="66"/>
    </row>
    <row r="1514" spans="11:20" ht="12.75">
      <c r="K1514" s="133"/>
      <c r="T1514" s="66"/>
    </row>
    <row r="1515" spans="11:20" ht="12.75">
      <c r="K1515" s="133"/>
      <c r="T1515" s="66"/>
    </row>
    <row r="1516" spans="11:20" ht="12.75">
      <c r="K1516" s="133"/>
      <c r="T1516" s="66"/>
    </row>
    <row r="1517" spans="11:20" ht="12.75">
      <c r="K1517" s="133"/>
      <c r="T1517" s="66"/>
    </row>
    <row r="1518" spans="11:20" ht="12.75">
      <c r="K1518" s="133"/>
      <c r="T1518" s="66"/>
    </row>
    <row r="1519" spans="11:20" ht="12.75">
      <c r="K1519" s="133"/>
      <c r="T1519" s="66"/>
    </row>
    <row r="1520" spans="11:20" ht="12.75">
      <c r="K1520" s="133"/>
      <c r="T1520" s="66"/>
    </row>
    <row r="1521" spans="11:20" ht="12.75">
      <c r="K1521" s="133"/>
      <c r="T1521" s="66"/>
    </row>
    <row r="1522" spans="11:20" ht="12.75">
      <c r="K1522" s="133"/>
      <c r="T1522" s="66"/>
    </row>
    <row r="1523" spans="11:20" ht="12.75">
      <c r="K1523" s="133"/>
      <c r="T1523" s="66"/>
    </row>
    <row r="1524" spans="11:20" ht="12.75">
      <c r="K1524" s="133"/>
      <c r="T1524" s="66"/>
    </row>
    <row r="1525" spans="11:20" ht="12.75">
      <c r="K1525" s="133"/>
      <c r="T1525" s="66"/>
    </row>
    <row r="1526" spans="11:20" ht="12.75">
      <c r="K1526" s="133"/>
      <c r="T1526" s="66"/>
    </row>
    <row r="1527" spans="11:20" ht="12.75">
      <c r="K1527" s="133"/>
      <c r="T1527" s="66"/>
    </row>
    <row r="1528" spans="11:20" ht="12.75">
      <c r="K1528" s="133"/>
      <c r="T1528" s="66"/>
    </row>
    <row r="1529" spans="11:20" ht="12.75">
      <c r="K1529" s="133"/>
      <c r="T1529" s="66"/>
    </row>
    <row r="1530" spans="11:20" ht="12.75">
      <c r="K1530" s="133"/>
      <c r="T1530" s="66"/>
    </row>
    <row r="1531" spans="11:20" ht="12.75">
      <c r="K1531" s="133"/>
      <c r="T1531" s="66"/>
    </row>
    <row r="1532" spans="11:20" ht="12.75">
      <c r="K1532" s="133"/>
      <c r="T1532" s="66"/>
    </row>
    <row r="1533" spans="11:20" ht="12.75">
      <c r="K1533" s="133"/>
      <c r="T1533" s="66"/>
    </row>
    <row r="1534" spans="11:20" ht="12.75">
      <c r="K1534" s="133"/>
      <c r="T1534" s="66"/>
    </row>
    <row r="1535" spans="11:20" ht="12.75">
      <c r="K1535" s="133"/>
      <c r="T1535" s="66"/>
    </row>
    <row r="1536" spans="11:20" ht="12.75">
      <c r="K1536" s="133"/>
      <c r="T1536" s="66"/>
    </row>
    <row r="1537" spans="11:20" ht="12.75">
      <c r="K1537" s="133"/>
      <c r="T1537" s="66"/>
    </row>
    <row r="1538" spans="11:20" ht="12.75">
      <c r="K1538" s="133"/>
      <c r="T1538" s="66"/>
    </row>
    <row r="1539" spans="11:20" ht="12.75">
      <c r="K1539" s="133"/>
      <c r="T1539" s="66"/>
    </row>
    <row r="1540" spans="11:20" ht="12.75">
      <c r="K1540" s="133"/>
      <c r="T1540" s="66"/>
    </row>
    <row r="1541" spans="11:20" ht="12.75">
      <c r="K1541" s="133"/>
      <c r="T1541" s="66"/>
    </row>
    <row r="1542" spans="11:20" ht="12.75">
      <c r="K1542" s="133"/>
      <c r="T1542" s="66"/>
    </row>
    <row r="1543" spans="11:20" ht="12.75">
      <c r="K1543" s="133"/>
      <c r="T1543" s="66"/>
    </row>
    <row r="1544" spans="11:20" ht="12.75">
      <c r="K1544" s="133"/>
      <c r="T1544" s="66"/>
    </row>
    <row r="1545" spans="11:20" ht="12.75">
      <c r="K1545" s="133"/>
      <c r="T1545" s="66"/>
    </row>
    <row r="1546" spans="11:20" ht="12.75">
      <c r="K1546" s="133"/>
      <c r="T1546" s="66"/>
    </row>
    <row r="1547" spans="11:20" ht="12.75">
      <c r="K1547" s="133"/>
      <c r="T1547" s="66"/>
    </row>
    <row r="1548" spans="11:20" ht="12.75">
      <c r="K1548" s="133"/>
      <c r="T1548" s="66"/>
    </row>
    <row r="1549" spans="11:20" ht="12.75">
      <c r="K1549" s="133"/>
      <c r="T1549" s="66"/>
    </row>
    <row r="1550" spans="11:20" ht="12.75">
      <c r="K1550" s="133"/>
      <c r="T1550" s="66"/>
    </row>
    <row r="1551" spans="11:20" ht="12.75">
      <c r="K1551" s="133"/>
      <c r="T1551" s="66"/>
    </row>
    <row r="1552" spans="11:20" ht="12.75">
      <c r="K1552" s="133"/>
      <c r="T1552" s="66"/>
    </row>
    <row r="1553" spans="11:20" ht="12.75">
      <c r="K1553" s="133"/>
      <c r="T1553" s="66"/>
    </row>
    <row r="1554" spans="11:20" ht="12.75">
      <c r="K1554" s="133"/>
      <c r="T1554" s="66"/>
    </row>
    <row r="1555" spans="11:20" ht="12.75">
      <c r="K1555" s="133"/>
      <c r="T1555" s="66"/>
    </row>
    <row r="1556" spans="11:20" ht="12.75">
      <c r="K1556" s="133"/>
      <c r="T1556" s="66"/>
    </row>
    <row r="1557" spans="11:20" ht="12.75">
      <c r="K1557" s="133"/>
      <c r="T1557" s="66"/>
    </row>
    <row r="1558" spans="11:20" ht="12.75">
      <c r="K1558" s="133"/>
      <c r="T1558" s="66"/>
    </row>
    <row r="1559" spans="11:20" ht="12.75">
      <c r="K1559" s="133"/>
      <c r="T1559" s="66"/>
    </row>
    <row r="1560" spans="11:20" ht="12.75">
      <c r="K1560" s="133"/>
      <c r="T1560" s="66"/>
    </row>
    <row r="1561" spans="11:20" ht="12.75">
      <c r="K1561" s="133"/>
      <c r="T1561" s="66"/>
    </row>
    <row r="1562" spans="11:20" ht="12.75">
      <c r="K1562" s="133"/>
      <c r="T1562" s="66"/>
    </row>
    <row r="1563" spans="11:20" ht="12.75">
      <c r="K1563" s="133"/>
      <c r="T1563" s="66"/>
    </row>
    <row r="1564" spans="11:20" ht="12.75">
      <c r="K1564" s="133"/>
      <c r="T1564" s="66"/>
    </row>
    <row r="1565" spans="11:20" ht="12.75">
      <c r="K1565" s="133"/>
      <c r="T1565" s="66"/>
    </row>
    <row r="1566" spans="11:20" ht="12.75">
      <c r="K1566" s="133"/>
      <c r="T1566" s="66"/>
    </row>
    <row r="1567" spans="11:20" ht="12.75">
      <c r="K1567" s="133"/>
      <c r="T1567" s="66"/>
    </row>
    <row r="1568" spans="11:20" ht="12.75">
      <c r="K1568" s="133"/>
      <c r="T1568" s="66"/>
    </row>
    <row r="1569" spans="11:20" ht="12.75">
      <c r="K1569" s="133"/>
      <c r="T1569" s="66"/>
    </row>
    <row r="1570" spans="11:20" ht="12.75">
      <c r="K1570" s="133"/>
      <c r="T1570" s="66"/>
    </row>
    <row r="1571" spans="11:20" ht="12.75">
      <c r="K1571" s="133"/>
      <c r="T1571" s="66"/>
    </row>
    <row r="1572" spans="11:20" ht="12.75">
      <c r="K1572" s="133"/>
      <c r="T1572" s="66"/>
    </row>
    <row r="1573" spans="11:20" ht="12.75">
      <c r="K1573" s="133"/>
      <c r="T1573" s="66"/>
    </row>
    <row r="1574" spans="11:20" ht="12.75">
      <c r="K1574" s="133"/>
      <c r="T1574" s="66"/>
    </row>
    <row r="1575" spans="11:20" ht="12.75">
      <c r="K1575" s="133"/>
      <c r="T1575" s="66"/>
    </row>
    <row r="1576" spans="11:20" ht="12.75">
      <c r="K1576" s="133"/>
      <c r="T1576" s="66"/>
    </row>
    <row r="1577" spans="11:20" ht="12.75">
      <c r="K1577" s="133"/>
      <c r="T1577" s="66"/>
    </row>
    <row r="1578" spans="11:20" ht="12.75">
      <c r="K1578" s="133"/>
      <c r="T1578" s="66"/>
    </row>
    <row r="1579" spans="11:20" ht="12.75">
      <c r="K1579" s="133"/>
      <c r="T1579" s="66"/>
    </row>
    <row r="1580" spans="11:20" ht="12.75">
      <c r="K1580" s="133"/>
      <c r="T1580" s="66"/>
    </row>
    <row r="1581" spans="11:20" ht="12.75">
      <c r="K1581" s="133"/>
      <c r="T1581" s="66"/>
    </row>
    <row r="1582" spans="11:20" ht="12.75">
      <c r="K1582" s="133"/>
      <c r="T1582" s="66"/>
    </row>
    <row r="1583" spans="11:20" ht="12.75">
      <c r="K1583" s="133"/>
      <c r="T1583" s="66"/>
    </row>
    <row r="1584" spans="11:20" ht="12.75">
      <c r="K1584" s="133"/>
      <c r="T1584" s="66"/>
    </row>
    <row r="1585" spans="11:20" ht="12.75">
      <c r="K1585" s="133"/>
      <c r="T1585" s="66"/>
    </row>
    <row r="1586" spans="11:20" ht="12.75">
      <c r="K1586" s="133"/>
      <c r="T1586" s="66"/>
    </row>
    <row r="1587" spans="11:20" ht="12.75">
      <c r="K1587" s="133"/>
      <c r="T1587" s="66"/>
    </row>
    <row r="1588" spans="11:20" ht="12.75">
      <c r="K1588" s="133"/>
      <c r="T1588" s="66"/>
    </row>
    <row r="1589" spans="11:20" ht="12.75">
      <c r="K1589" s="133"/>
      <c r="T1589" s="66"/>
    </row>
    <row r="1590" spans="11:20" ht="12.75">
      <c r="K1590" s="133"/>
      <c r="T1590" s="66"/>
    </row>
    <row r="1591" spans="11:20" ht="12.75">
      <c r="K1591" s="133"/>
      <c r="T1591" s="66"/>
    </row>
    <row r="1592" spans="11:20" ht="12.75">
      <c r="K1592" s="133"/>
      <c r="T1592" s="66"/>
    </row>
    <row r="1593" spans="11:20" ht="12.75">
      <c r="K1593" s="133"/>
      <c r="T1593" s="66"/>
    </row>
    <row r="1594" spans="11:20" ht="12.75">
      <c r="K1594" s="133"/>
      <c r="T1594" s="66"/>
    </row>
    <row r="1595" spans="11:20" ht="12.75">
      <c r="K1595" s="133"/>
      <c r="T1595" s="66"/>
    </row>
    <row r="1596" spans="11:20" ht="12.75">
      <c r="K1596" s="133"/>
      <c r="T1596" s="66"/>
    </row>
    <row r="1597" spans="11:20" ht="12.75">
      <c r="K1597" s="133"/>
      <c r="T1597" s="66"/>
    </row>
    <row r="1598" spans="11:20" ht="12.75">
      <c r="K1598" s="133"/>
      <c r="T1598" s="66"/>
    </row>
    <row r="1599" spans="11:20" ht="12.75">
      <c r="K1599" s="133"/>
      <c r="T1599" s="66"/>
    </row>
    <row r="1600" spans="11:20" ht="12.75">
      <c r="K1600" s="133"/>
      <c r="T1600" s="66"/>
    </row>
    <row r="1601" spans="11:20" ht="12.75">
      <c r="K1601" s="133"/>
      <c r="T1601" s="66"/>
    </row>
    <row r="1602" spans="11:20" ht="12.75">
      <c r="K1602" s="133"/>
      <c r="T1602" s="66"/>
    </row>
    <row r="1603" spans="11:20" ht="12.75">
      <c r="K1603" s="133"/>
      <c r="T1603" s="66"/>
    </row>
    <row r="1604" spans="11:20" ht="12.75">
      <c r="K1604" s="133"/>
      <c r="T1604" s="66"/>
    </row>
    <row r="1605" spans="11:20" ht="12.75">
      <c r="K1605" s="133"/>
      <c r="T1605" s="66"/>
    </row>
    <row r="1606" spans="11:20" ht="12.75">
      <c r="K1606" s="133"/>
      <c r="T1606" s="66"/>
    </row>
    <row r="1607" spans="11:20" ht="12.75">
      <c r="K1607" s="133"/>
      <c r="T1607" s="66"/>
    </row>
    <row r="1608" spans="11:20" ht="12.75">
      <c r="K1608" s="133"/>
      <c r="T1608" s="66"/>
    </row>
    <row r="1609" spans="11:20" ht="12.75">
      <c r="K1609" s="133"/>
      <c r="T1609" s="66"/>
    </row>
    <row r="1610" spans="11:20" ht="12.75">
      <c r="K1610" s="133"/>
      <c r="T1610" s="66"/>
    </row>
    <row r="1611" spans="11:20" ht="12.75">
      <c r="K1611" s="133"/>
      <c r="T1611" s="66"/>
    </row>
    <row r="1612" spans="11:20" ht="12.75">
      <c r="K1612" s="133"/>
      <c r="T1612" s="66"/>
    </row>
    <row r="1613" spans="11:20" ht="12.75">
      <c r="K1613" s="133"/>
      <c r="T1613" s="66"/>
    </row>
    <row r="1614" spans="11:20" ht="12.75">
      <c r="K1614" s="133"/>
      <c r="T1614" s="66"/>
    </row>
    <row r="1615" spans="11:20" ht="12.75">
      <c r="K1615" s="133"/>
      <c r="T1615" s="66"/>
    </row>
    <row r="1616" spans="11:20" ht="12.75">
      <c r="K1616" s="133"/>
      <c r="T1616" s="66"/>
    </row>
    <row r="1617" spans="11:20" ht="12.75">
      <c r="K1617" s="133"/>
      <c r="T1617" s="66"/>
    </row>
    <row r="1618" spans="11:20" ht="12.75">
      <c r="K1618" s="133"/>
      <c r="T1618" s="66"/>
    </row>
    <row r="1619" spans="11:20" ht="12.75">
      <c r="K1619" s="133"/>
      <c r="T1619" s="66"/>
    </row>
    <row r="1620" spans="11:20" ht="12.75">
      <c r="K1620" s="133"/>
      <c r="T1620" s="66"/>
    </row>
    <row r="1621" spans="11:20" ht="12.75">
      <c r="K1621" s="133"/>
      <c r="T1621" s="66"/>
    </row>
    <row r="1622" spans="11:20" ht="12.75">
      <c r="K1622" s="133"/>
      <c r="T1622" s="66"/>
    </row>
    <row r="1623" spans="11:20" ht="12.75">
      <c r="K1623" s="133"/>
      <c r="T1623" s="66"/>
    </row>
    <row r="1624" spans="11:20" ht="12.75">
      <c r="K1624" s="133"/>
      <c r="T1624" s="66"/>
    </row>
    <row r="1625" spans="11:20" ht="12.75">
      <c r="K1625" s="133"/>
      <c r="T1625" s="66"/>
    </row>
    <row r="1626" spans="11:20" ht="12.75">
      <c r="K1626" s="133"/>
      <c r="T1626" s="66"/>
    </row>
    <row r="1627" spans="11:20" ht="12.75">
      <c r="K1627" s="133"/>
      <c r="T1627" s="66"/>
    </row>
    <row r="1628" spans="11:20" ht="12.75">
      <c r="K1628" s="133"/>
      <c r="T1628" s="66"/>
    </row>
    <row r="1629" spans="11:20" ht="12.75">
      <c r="K1629" s="133"/>
      <c r="T1629" s="66"/>
    </row>
    <row r="1630" spans="11:20" ht="12.75">
      <c r="K1630" s="133"/>
      <c r="T1630" s="66"/>
    </row>
    <row r="1631" spans="11:20" ht="12.75">
      <c r="K1631" s="133"/>
      <c r="T1631" s="66"/>
    </row>
    <row r="1632" spans="11:20" ht="12.75">
      <c r="K1632" s="133"/>
      <c r="T1632" s="66"/>
    </row>
    <row r="1633" spans="11:20" ht="12.75">
      <c r="K1633" s="133"/>
      <c r="T1633" s="66"/>
    </row>
    <row r="1634" spans="11:20" ht="12.75">
      <c r="K1634" s="133"/>
      <c r="T1634" s="66"/>
    </row>
    <row r="1635" spans="11:20" ht="12.75">
      <c r="K1635" s="133"/>
      <c r="T1635" s="66"/>
    </row>
    <row r="1636" spans="11:20" ht="12.75">
      <c r="K1636" s="133"/>
      <c r="T1636" s="66"/>
    </row>
    <row r="1637" spans="11:20" ht="12.75">
      <c r="K1637" s="133"/>
      <c r="T1637" s="66"/>
    </row>
    <row r="1638" spans="11:20" ht="12.75">
      <c r="K1638" s="133"/>
      <c r="T1638" s="66"/>
    </row>
    <row r="1639" spans="11:20" ht="12.75">
      <c r="K1639" s="133"/>
      <c r="T1639" s="66"/>
    </row>
    <row r="1640" spans="11:20" ht="12.75">
      <c r="K1640" s="133"/>
      <c r="T1640" s="66"/>
    </row>
    <row r="1641" spans="11:20" ht="12.75">
      <c r="K1641" s="133"/>
      <c r="T1641" s="66"/>
    </row>
    <row r="1642" spans="11:20" ht="12.75">
      <c r="K1642" s="133"/>
      <c r="T1642" s="66"/>
    </row>
    <row r="1643" spans="11:20" ht="12.75">
      <c r="K1643" s="133"/>
      <c r="T1643" s="66"/>
    </row>
    <row r="1644" spans="11:20" ht="12.75">
      <c r="K1644" s="133"/>
      <c r="T1644" s="66"/>
    </row>
    <row r="1645" spans="11:20" ht="12.75">
      <c r="K1645" s="133"/>
      <c r="T1645" s="66"/>
    </row>
    <row r="1646" spans="11:20" ht="12.75">
      <c r="K1646" s="133"/>
      <c r="T1646" s="66"/>
    </row>
    <row r="1647" spans="11:20" ht="12.75">
      <c r="K1647" s="133"/>
      <c r="T1647" s="66"/>
    </row>
    <row r="1648" spans="11:20" ht="12.75">
      <c r="K1648" s="133"/>
      <c r="T1648" s="66"/>
    </row>
    <row r="1649" spans="11:20" ht="12.75">
      <c r="K1649" s="133"/>
      <c r="T1649" s="66"/>
    </row>
    <row r="1650" spans="11:20" ht="12.75">
      <c r="K1650" s="133"/>
      <c r="T1650" s="66"/>
    </row>
    <row r="1651" spans="11:20" ht="12.75">
      <c r="K1651" s="133"/>
      <c r="T1651" s="66"/>
    </row>
    <row r="1652" spans="11:20" ht="12.75">
      <c r="K1652" s="133"/>
      <c r="T1652" s="66"/>
    </row>
    <row r="1653" spans="11:20" ht="12.75">
      <c r="K1653" s="133"/>
      <c r="T1653" s="66"/>
    </row>
    <row r="1654" spans="11:20" ht="12.75">
      <c r="K1654" s="133"/>
      <c r="T1654" s="66"/>
    </row>
    <row r="1655" spans="11:20" ht="12.75">
      <c r="K1655" s="133"/>
      <c r="T1655" s="66"/>
    </row>
    <row r="1656" spans="11:20" ht="12.75">
      <c r="K1656" s="133"/>
      <c r="T1656" s="66"/>
    </row>
    <row r="1657" spans="11:20" ht="12.75">
      <c r="K1657" s="133"/>
      <c r="T1657" s="66"/>
    </row>
    <row r="1658" spans="11:20" ht="12.75">
      <c r="K1658" s="133"/>
      <c r="T1658" s="66"/>
    </row>
    <row r="1659" spans="11:20" ht="12.75">
      <c r="K1659" s="133"/>
      <c r="T1659" s="66"/>
    </row>
    <row r="1660" spans="11:20" ht="12.75">
      <c r="K1660" s="133"/>
      <c r="T1660" s="66"/>
    </row>
    <row r="1661" spans="11:20" ht="12.75">
      <c r="K1661" s="133"/>
      <c r="T1661" s="66"/>
    </row>
    <row r="1662" spans="11:20" ht="12.75">
      <c r="K1662" s="133"/>
      <c r="T1662" s="66"/>
    </row>
    <row r="1663" spans="11:20" ht="12.75">
      <c r="K1663" s="133"/>
      <c r="T1663" s="66"/>
    </row>
    <row r="1664" spans="11:20" ht="12.75">
      <c r="K1664" s="133"/>
      <c r="T1664" s="66"/>
    </row>
    <row r="1665" spans="11:20" ht="12.75">
      <c r="K1665" s="133"/>
      <c r="T1665" s="66"/>
    </row>
    <row r="1666" spans="11:20" ht="12.75">
      <c r="K1666" s="133"/>
      <c r="T1666" s="66"/>
    </row>
    <row r="1667" spans="11:20" ht="12.75">
      <c r="K1667" s="133"/>
      <c r="T1667" s="66"/>
    </row>
    <row r="1668" spans="11:20" ht="12.75">
      <c r="K1668" s="133"/>
      <c r="T1668" s="66"/>
    </row>
    <row r="1669" spans="11:20" ht="12.75">
      <c r="K1669" s="133"/>
      <c r="T1669" s="66"/>
    </row>
    <row r="1670" spans="11:20" ht="12.75">
      <c r="K1670" s="133"/>
      <c r="T1670" s="66"/>
    </row>
    <row r="1671" spans="11:20" ht="12.75">
      <c r="K1671" s="133"/>
      <c r="T1671" s="66"/>
    </row>
    <row r="1672" spans="11:20" ht="12.75">
      <c r="K1672" s="133"/>
      <c r="T1672" s="66"/>
    </row>
    <row r="1673" spans="11:20" ht="12.75">
      <c r="K1673" s="133"/>
      <c r="T1673" s="66"/>
    </row>
    <row r="1674" spans="11:20" ht="12.75">
      <c r="K1674" s="133"/>
      <c r="T1674" s="66"/>
    </row>
    <row r="1675" spans="11:20" ht="12.75">
      <c r="K1675" s="133"/>
      <c r="T1675" s="66"/>
    </row>
    <row r="1676" spans="11:20" ht="12.75">
      <c r="K1676" s="133"/>
      <c r="T1676" s="66"/>
    </row>
    <row r="1677" spans="11:20" ht="12.75">
      <c r="K1677" s="133"/>
      <c r="T1677" s="66"/>
    </row>
    <row r="1678" spans="11:20" ht="12.75">
      <c r="K1678" s="133"/>
      <c r="T1678" s="66"/>
    </row>
    <row r="1679" spans="11:20" ht="12.75">
      <c r="K1679" s="133"/>
      <c r="T1679" s="66"/>
    </row>
    <row r="1680" spans="11:20" ht="12.75">
      <c r="K1680" s="133"/>
      <c r="T1680" s="66"/>
    </row>
    <row r="1681" spans="11:20" ht="12.75">
      <c r="K1681" s="133"/>
      <c r="T1681" s="66"/>
    </row>
    <row r="1682" spans="11:20" ht="12.75">
      <c r="K1682" s="133"/>
      <c r="T1682" s="66"/>
    </row>
    <row r="1683" spans="11:20" ht="12.75">
      <c r="K1683" s="133"/>
      <c r="T1683" s="66"/>
    </row>
    <row r="1684" spans="11:20" ht="12.75">
      <c r="K1684" s="133"/>
      <c r="T1684" s="66"/>
    </row>
    <row r="1685" spans="11:20" ht="12.75">
      <c r="K1685" s="133"/>
      <c r="T1685" s="66"/>
    </row>
    <row r="1686" spans="11:20" ht="12.75">
      <c r="K1686" s="133"/>
      <c r="T1686" s="66"/>
    </row>
    <row r="1687" spans="11:20" ht="12.75">
      <c r="K1687" s="133"/>
      <c r="T1687" s="66"/>
    </row>
    <row r="1688" spans="11:20" ht="12.75">
      <c r="K1688" s="133"/>
      <c r="T1688" s="66"/>
    </row>
    <row r="1689" spans="11:20" ht="12.75">
      <c r="K1689" s="133"/>
      <c r="T1689" s="66"/>
    </row>
    <row r="1690" spans="11:20" ht="12.75">
      <c r="K1690" s="133"/>
      <c r="T1690" s="66"/>
    </row>
    <row r="1691" spans="11:20" ht="12.75">
      <c r="K1691" s="133"/>
      <c r="T1691" s="66"/>
    </row>
    <row r="1692" spans="11:20" ht="12.75">
      <c r="K1692" s="133"/>
      <c r="T1692" s="66"/>
    </row>
    <row r="1693" spans="11:20" ht="12.75">
      <c r="K1693" s="133"/>
      <c r="T1693" s="66"/>
    </row>
    <row r="1694" spans="11:20" ht="12.75">
      <c r="K1694" s="133"/>
      <c r="T1694" s="66"/>
    </row>
    <row r="1695" spans="11:20" ht="12.75">
      <c r="K1695" s="133"/>
      <c r="T1695" s="66"/>
    </row>
    <row r="1696" spans="11:20" ht="12.75">
      <c r="K1696" s="133"/>
      <c r="T1696" s="66"/>
    </row>
    <row r="1697" spans="11:20" ht="12.75">
      <c r="K1697" s="133"/>
      <c r="T1697" s="66"/>
    </row>
    <row r="1698" spans="11:20" ht="12.75">
      <c r="K1698" s="133"/>
      <c r="T1698" s="66"/>
    </row>
    <row r="1699" spans="11:20" ht="12.75">
      <c r="K1699" s="133"/>
      <c r="T1699" s="66"/>
    </row>
    <row r="1700" spans="11:20" ht="12.75">
      <c r="K1700" s="133"/>
      <c r="T1700" s="66"/>
    </row>
    <row r="1701" spans="11:20" ht="12.75">
      <c r="K1701" s="133"/>
      <c r="T1701" s="66"/>
    </row>
    <row r="1702" spans="11:20" ht="12.75">
      <c r="K1702" s="133"/>
      <c r="T1702" s="66"/>
    </row>
    <row r="1703" spans="11:20" ht="12.75">
      <c r="K1703" s="133"/>
      <c r="T1703" s="66"/>
    </row>
    <row r="1704" spans="11:20" ht="12.75">
      <c r="K1704" s="133"/>
      <c r="T1704" s="66"/>
    </row>
    <row r="1705" spans="11:20" ht="12.75">
      <c r="K1705" s="133"/>
      <c r="T1705" s="66"/>
    </row>
    <row r="1706" spans="11:20" ht="12.75">
      <c r="K1706" s="133"/>
      <c r="T1706" s="66"/>
    </row>
    <row r="1707" spans="11:20" ht="12.75">
      <c r="K1707" s="133"/>
      <c r="T1707" s="66"/>
    </row>
    <row r="1708" spans="11:20" ht="12.75">
      <c r="K1708" s="133"/>
      <c r="T1708" s="66"/>
    </row>
    <row r="1709" spans="11:20" ht="12.75">
      <c r="K1709" s="133"/>
      <c r="T1709" s="66"/>
    </row>
    <row r="1710" spans="11:20" ht="12.75">
      <c r="K1710" s="133"/>
      <c r="T1710" s="66"/>
    </row>
    <row r="1711" spans="11:20" ht="12.75">
      <c r="K1711" s="133"/>
      <c r="T1711" s="66"/>
    </row>
    <row r="1712" spans="11:20" ht="12.75">
      <c r="K1712" s="133"/>
      <c r="T1712" s="66"/>
    </row>
    <row r="1713" spans="11:20" ht="12.75">
      <c r="K1713" s="133"/>
      <c r="T1713" s="66"/>
    </row>
    <row r="1714" spans="11:20" ht="12.75">
      <c r="K1714" s="133"/>
      <c r="T1714" s="66"/>
    </row>
    <row r="1715" spans="11:20" ht="12.75">
      <c r="K1715" s="133"/>
      <c r="T1715" s="66"/>
    </row>
    <row r="1716" spans="11:20" ht="12.75">
      <c r="K1716" s="133"/>
      <c r="T1716" s="66"/>
    </row>
    <row r="1717" spans="11:20" ht="12.75">
      <c r="K1717" s="133"/>
      <c r="T1717" s="66"/>
    </row>
    <row r="1718" spans="11:20" ht="12.75">
      <c r="K1718" s="133"/>
      <c r="T1718" s="66"/>
    </row>
    <row r="1719" spans="11:20" ht="12.75">
      <c r="K1719" s="133"/>
      <c r="T1719" s="66"/>
    </row>
    <row r="1720" spans="11:20" ht="12.75">
      <c r="K1720" s="133"/>
      <c r="T1720" s="66"/>
    </row>
    <row r="1721" spans="11:20" ht="12.75">
      <c r="K1721" s="133"/>
      <c r="T1721" s="66"/>
    </row>
    <row r="1722" spans="11:20" ht="12.75">
      <c r="K1722" s="133"/>
      <c r="T1722" s="66"/>
    </row>
    <row r="1723" spans="11:20" ht="12.75">
      <c r="K1723" s="133"/>
      <c r="T1723" s="66"/>
    </row>
    <row r="1724" spans="11:20" ht="12.75">
      <c r="K1724" s="133"/>
      <c r="T1724" s="66"/>
    </row>
    <row r="1725" spans="11:20" ht="12.75">
      <c r="K1725" s="133"/>
      <c r="T1725" s="66"/>
    </row>
    <row r="1726" spans="11:20" ht="12.75">
      <c r="K1726" s="133"/>
      <c r="T1726" s="66"/>
    </row>
    <row r="1727" spans="11:20" ht="12.75">
      <c r="K1727" s="133"/>
      <c r="T1727" s="66"/>
    </row>
    <row r="1728" spans="11:20" ht="12.75">
      <c r="K1728" s="133"/>
      <c r="T1728" s="66"/>
    </row>
    <row r="1729" spans="11:20" ht="12.75">
      <c r="K1729" s="133"/>
      <c r="T1729" s="66"/>
    </row>
    <row r="1730" spans="11:20" ht="12.75">
      <c r="K1730" s="133"/>
      <c r="T1730" s="66"/>
    </row>
    <row r="1731" spans="11:20" ht="12.75">
      <c r="K1731" s="133"/>
      <c r="T1731" s="66"/>
    </row>
    <row r="1732" spans="11:20" ht="12.75">
      <c r="K1732" s="133"/>
      <c r="T1732" s="66"/>
    </row>
    <row r="1733" spans="11:20" ht="12.75">
      <c r="K1733" s="133"/>
      <c r="T1733" s="66"/>
    </row>
    <row r="1734" spans="11:20" ht="12.75">
      <c r="K1734" s="133"/>
      <c r="T1734" s="66"/>
    </row>
    <row r="1735" spans="11:20" ht="12.75">
      <c r="K1735" s="133"/>
      <c r="T1735" s="66"/>
    </row>
    <row r="1736" spans="11:20" ht="12.75">
      <c r="K1736" s="133"/>
      <c r="T1736" s="66"/>
    </row>
    <row r="1737" spans="11:20" ht="12.75">
      <c r="K1737" s="133"/>
      <c r="T1737" s="66"/>
    </row>
    <row r="1738" spans="11:20" ht="12.75">
      <c r="K1738" s="133"/>
      <c r="T1738" s="66"/>
    </row>
    <row r="1739" spans="11:20" ht="12.75">
      <c r="K1739" s="133"/>
      <c r="T1739" s="66"/>
    </row>
    <row r="1740" spans="11:20" ht="12.75">
      <c r="K1740" s="133"/>
      <c r="T1740" s="66"/>
    </row>
    <row r="1741" spans="11:20" ht="12.75">
      <c r="K1741" s="133"/>
      <c r="T1741" s="66"/>
    </row>
    <row r="1742" spans="11:20" ht="12.75">
      <c r="K1742" s="133"/>
      <c r="T1742" s="66"/>
    </row>
    <row r="1743" spans="11:20" ht="12.75">
      <c r="K1743" s="133"/>
      <c r="T1743" s="66"/>
    </row>
    <row r="1744" spans="11:20" ht="12.75">
      <c r="K1744" s="133"/>
      <c r="T1744" s="66"/>
    </row>
    <row r="1745" spans="11:20" ht="12.75">
      <c r="K1745" s="133"/>
      <c r="T1745" s="66"/>
    </row>
    <row r="1746" spans="11:20" ht="12.75">
      <c r="K1746" s="133"/>
      <c r="T1746" s="66"/>
    </row>
    <row r="1747" spans="11:20" ht="12.75">
      <c r="K1747" s="133"/>
      <c r="T1747" s="66"/>
    </row>
    <row r="1748" spans="11:20" ht="12.75">
      <c r="K1748" s="133"/>
      <c r="T1748" s="66"/>
    </row>
    <row r="1749" spans="11:20" ht="12.75">
      <c r="K1749" s="133"/>
      <c r="T1749" s="66"/>
    </row>
    <row r="1750" spans="11:20" ht="12.75">
      <c r="K1750" s="133"/>
      <c r="T1750" s="66"/>
    </row>
    <row r="1751" spans="11:20" ht="12.75">
      <c r="K1751" s="133"/>
      <c r="T1751" s="66"/>
    </row>
    <row r="1752" spans="11:20" ht="12.75">
      <c r="K1752" s="133"/>
      <c r="T1752" s="66"/>
    </row>
    <row r="1753" spans="11:20" ht="12.75">
      <c r="K1753" s="133"/>
      <c r="T1753" s="66"/>
    </row>
    <row r="1754" spans="11:20" ht="12.75">
      <c r="K1754" s="133"/>
      <c r="T1754" s="66"/>
    </row>
    <row r="1755" spans="11:20" ht="12.75">
      <c r="K1755" s="133"/>
      <c r="T1755" s="66"/>
    </row>
    <row r="1756" spans="11:20" ht="12.75">
      <c r="K1756" s="133"/>
      <c r="T1756" s="66"/>
    </row>
    <row r="1757" spans="11:20" ht="12.75">
      <c r="K1757" s="133"/>
      <c r="T1757" s="66"/>
    </row>
    <row r="1758" spans="11:20" ht="12.75">
      <c r="K1758" s="133"/>
      <c r="T1758" s="66"/>
    </row>
    <row r="1759" spans="11:20" ht="12.75">
      <c r="K1759" s="133"/>
      <c r="T1759" s="66"/>
    </row>
    <row r="1760" spans="11:20" ht="12.75">
      <c r="K1760" s="133"/>
      <c r="T1760" s="66"/>
    </row>
    <row r="1761" spans="11:20" ht="12.75">
      <c r="K1761" s="133"/>
      <c r="T1761" s="66"/>
    </row>
    <row r="1762" spans="11:20" ht="12.75">
      <c r="K1762" s="133"/>
      <c r="T1762" s="66"/>
    </row>
    <row r="1763" spans="11:20" ht="12.75">
      <c r="K1763" s="133"/>
      <c r="T1763" s="66"/>
    </row>
    <row r="1764" spans="11:20" ht="12.75">
      <c r="K1764" s="133"/>
      <c r="T1764" s="66"/>
    </row>
    <row r="1765" spans="11:20" ht="12.75">
      <c r="K1765" s="133"/>
      <c r="T1765" s="66"/>
    </row>
    <row r="1766" spans="11:20" ht="12.75">
      <c r="K1766" s="133"/>
      <c r="T1766" s="66"/>
    </row>
    <row r="1767" spans="11:20" ht="12.75">
      <c r="K1767" s="133"/>
      <c r="T1767" s="66"/>
    </row>
    <row r="1768" spans="11:20" ht="12.75">
      <c r="K1768" s="133"/>
      <c r="T1768" s="66"/>
    </row>
    <row r="1769" spans="11:20" ht="12.75">
      <c r="K1769" s="133"/>
      <c r="T1769" s="66"/>
    </row>
    <row r="1770" spans="11:20" ht="12.75">
      <c r="K1770" s="133"/>
      <c r="T1770" s="66"/>
    </row>
    <row r="1771" spans="11:20" ht="12.75">
      <c r="K1771" s="133"/>
      <c r="T1771" s="66"/>
    </row>
    <row r="1772" spans="11:20" ht="12.75">
      <c r="K1772" s="133"/>
      <c r="T1772" s="66"/>
    </row>
    <row r="1773" spans="11:20" ht="12.75">
      <c r="K1773" s="133"/>
      <c r="T1773" s="66"/>
    </row>
    <row r="1774" spans="11:20" ht="12.75">
      <c r="K1774" s="133"/>
      <c r="T1774" s="66"/>
    </row>
    <row r="1775" spans="11:20" ht="12.75">
      <c r="K1775" s="133"/>
      <c r="T1775" s="66"/>
    </row>
    <row r="1776" spans="11:20" ht="12.75">
      <c r="K1776" s="133"/>
      <c r="T1776" s="66"/>
    </row>
    <row r="1777" spans="11:20" ht="12.75">
      <c r="K1777" s="133"/>
      <c r="T1777" s="66"/>
    </row>
    <row r="1778" spans="11:20" ht="12.75">
      <c r="K1778" s="133"/>
      <c r="T1778" s="66"/>
    </row>
    <row r="1779" spans="11:20" ht="12.75">
      <c r="K1779" s="133"/>
      <c r="T1779" s="66"/>
    </row>
    <row r="1780" spans="11:20" ht="12.75">
      <c r="K1780" s="133"/>
      <c r="T1780" s="66"/>
    </row>
    <row r="1781" spans="11:20" ht="12.75">
      <c r="K1781" s="133"/>
      <c r="T1781" s="66"/>
    </row>
    <row r="1782" spans="11:20" ht="12.75">
      <c r="K1782" s="133"/>
      <c r="T1782" s="66"/>
    </row>
    <row r="1783" spans="11:20" ht="12.75">
      <c r="K1783" s="133"/>
      <c r="T1783" s="66"/>
    </row>
    <row r="1784" spans="11:20" ht="12.75">
      <c r="K1784" s="133"/>
      <c r="T1784" s="66"/>
    </row>
    <row r="1785" spans="11:20" ht="12.75">
      <c r="K1785" s="133"/>
      <c r="T1785" s="66"/>
    </row>
    <row r="1786" spans="11:20" ht="12.75">
      <c r="K1786" s="133"/>
      <c r="T1786" s="66"/>
    </row>
    <row r="1787" spans="11:20" ht="12.75">
      <c r="K1787" s="133"/>
      <c r="T1787" s="66"/>
    </row>
    <row r="1788" spans="11:20" ht="12.75">
      <c r="K1788" s="133"/>
      <c r="T1788" s="66"/>
    </row>
    <row r="1789" spans="11:20" ht="12.75">
      <c r="K1789" s="133"/>
      <c r="T1789" s="66"/>
    </row>
    <row r="1790" spans="11:20" ht="12.75">
      <c r="K1790" s="133"/>
      <c r="T1790" s="66"/>
    </row>
    <row r="1791" spans="11:20" ht="12.75">
      <c r="K1791" s="133"/>
      <c r="T1791" s="66"/>
    </row>
    <row r="1792" spans="11:20" ht="12.75">
      <c r="K1792" s="133"/>
      <c r="T1792" s="66"/>
    </row>
    <row r="1793" spans="11:20" ht="12.75">
      <c r="K1793" s="133"/>
      <c r="T1793" s="66"/>
    </row>
    <row r="1794" spans="11:20" ht="12.75">
      <c r="K1794" s="133"/>
      <c r="T1794" s="66"/>
    </row>
    <row r="1795" spans="11:20" ht="12.75">
      <c r="K1795" s="133"/>
      <c r="T1795" s="66"/>
    </row>
    <row r="1796" spans="11:20" ht="12.75">
      <c r="K1796" s="133"/>
      <c r="T1796" s="66"/>
    </row>
    <row r="1797" spans="11:20" ht="12.75">
      <c r="K1797" s="133"/>
      <c r="T1797" s="66"/>
    </row>
    <row r="1798" spans="11:20" ht="12.75">
      <c r="K1798" s="133"/>
      <c r="T1798" s="66"/>
    </row>
    <row r="1799" spans="11:20" ht="12.75">
      <c r="K1799" s="133"/>
      <c r="T1799" s="66"/>
    </row>
    <row r="1800" spans="11:20" ht="12.75">
      <c r="K1800" s="133"/>
      <c r="T1800" s="66"/>
    </row>
    <row r="1801" spans="11:20" ht="12.75">
      <c r="K1801" s="133"/>
      <c r="T1801" s="66"/>
    </row>
    <row r="1802" spans="11:20" ht="12.75">
      <c r="K1802" s="133"/>
      <c r="T1802" s="66"/>
    </row>
    <row r="1803" spans="11:20" ht="12.75">
      <c r="K1803" s="133"/>
      <c r="T1803" s="66"/>
    </row>
    <row r="1804" spans="11:20" ht="12.75">
      <c r="K1804" s="133"/>
      <c r="T1804" s="66"/>
    </row>
    <row r="1805" spans="11:20" ht="12.75">
      <c r="K1805" s="133"/>
      <c r="T1805" s="66"/>
    </row>
    <row r="1806" spans="11:20" ht="12.75">
      <c r="K1806" s="133"/>
      <c r="T1806" s="66"/>
    </row>
    <row r="1807" spans="11:20" ht="12.75">
      <c r="K1807" s="133"/>
      <c r="T1807" s="66"/>
    </row>
    <row r="1808" spans="11:20" ht="12.75">
      <c r="K1808" s="133"/>
      <c r="T1808" s="66"/>
    </row>
    <row r="1809" spans="11:20" ht="12.75">
      <c r="K1809" s="133"/>
      <c r="T1809" s="66"/>
    </row>
    <row r="1810" spans="11:20" ht="12.75">
      <c r="K1810" s="133"/>
      <c r="T1810" s="66"/>
    </row>
    <row r="1811" spans="11:20" ht="12.75">
      <c r="K1811" s="133"/>
      <c r="T1811" s="66"/>
    </row>
    <row r="1812" spans="11:20" ht="12.75">
      <c r="K1812" s="133"/>
      <c r="T1812" s="66"/>
    </row>
    <row r="1813" spans="11:20" ht="12.75">
      <c r="K1813" s="133"/>
      <c r="T1813" s="66"/>
    </row>
    <row r="1814" spans="11:20" ht="12.75">
      <c r="K1814" s="133"/>
      <c r="T1814" s="66"/>
    </row>
    <row r="1815" spans="11:20" ht="12.75">
      <c r="K1815" s="133"/>
      <c r="T1815" s="66"/>
    </row>
    <row r="1816" spans="11:20" ht="12.75">
      <c r="K1816" s="133"/>
      <c r="T1816" s="66"/>
    </row>
    <row r="1817" spans="11:20" ht="12.75">
      <c r="K1817" s="133"/>
      <c r="T1817" s="66"/>
    </row>
    <row r="1818" spans="11:20" ht="12.75">
      <c r="K1818" s="133"/>
      <c r="T1818" s="66"/>
    </row>
    <row r="1819" spans="11:20" ht="12.75">
      <c r="K1819" s="133"/>
      <c r="T1819" s="66"/>
    </row>
    <row r="1820" spans="11:20" ht="12.75">
      <c r="K1820" s="133"/>
      <c r="T1820" s="66"/>
    </row>
    <row r="1821" spans="11:20" ht="12.75">
      <c r="K1821" s="133"/>
      <c r="T1821" s="66"/>
    </row>
    <row r="1822" spans="11:20" ht="12.75">
      <c r="K1822" s="133"/>
      <c r="T1822" s="66"/>
    </row>
    <row r="1823" spans="11:20" ht="12.75">
      <c r="K1823" s="133"/>
      <c r="T1823" s="66"/>
    </row>
    <row r="1824" spans="11:20" ht="12.75">
      <c r="K1824" s="133"/>
      <c r="T1824" s="66"/>
    </row>
    <row r="1825" spans="11:20" ht="12.75">
      <c r="K1825" s="133"/>
      <c r="T1825" s="66"/>
    </row>
    <row r="1826" spans="11:20" ht="12.75">
      <c r="K1826" s="133"/>
      <c r="T1826" s="66"/>
    </row>
    <row r="1827" spans="11:20" ht="12.75">
      <c r="K1827" s="133"/>
      <c r="T1827" s="66"/>
    </row>
    <row r="1828" spans="11:20" ht="12.75">
      <c r="K1828" s="133"/>
      <c r="T1828" s="66"/>
    </row>
    <row r="1829" spans="11:20" ht="12.75">
      <c r="K1829" s="133"/>
      <c r="T1829" s="66"/>
    </row>
    <row r="1830" spans="11:20" ht="12.75">
      <c r="K1830" s="133"/>
      <c r="T1830" s="66"/>
    </row>
    <row r="1831" spans="11:20" ht="12.75">
      <c r="K1831" s="133"/>
      <c r="T1831" s="66"/>
    </row>
    <row r="1832" spans="11:20" ht="12.75">
      <c r="K1832" s="133"/>
      <c r="T1832" s="66"/>
    </row>
    <row r="1833" spans="11:20" ht="12.75">
      <c r="K1833" s="133"/>
      <c r="T1833" s="66"/>
    </row>
    <row r="1834" spans="11:20" ht="12.75">
      <c r="K1834" s="133"/>
      <c r="T1834" s="66"/>
    </row>
    <row r="1835" spans="11:20" ht="12.75">
      <c r="K1835" s="133"/>
      <c r="T1835" s="66"/>
    </row>
    <row r="1836" spans="11:20" ht="12.75">
      <c r="K1836" s="133"/>
      <c r="T1836" s="66"/>
    </row>
    <row r="1837" spans="11:20" ht="12.75">
      <c r="K1837" s="133"/>
      <c r="T1837" s="66"/>
    </row>
    <row r="1838" spans="11:20" ht="12.75">
      <c r="K1838" s="133"/>
      <c r="T1838" s="66"/>
    </row>
    <row r="1839" spans="11:20" ht="12.75">
      <c r="K1839" s="133"/>
      <c r="T1839" s="66"/>
    </row>
    <row r="1840" spans="11:20" ht="12.75">
      <c r="K1840" s="133"/>
      <c r="T1840" s="66"/>
    </row>
    <row r="1841" spans="11:20" ht="12.75">
      <c r="K1841" s="133"/>
      <c r="T1841" s="66"/>
    </row>
    <row r="1842" spans="11:20" ht="12.75">
      <c r="K1842" s="133"/>
      <c r="T1842" s="66"/>
    </row>
    <row r="1843" spans="11:20" ht="12.75">
      <c r="K1843" s="133"/>
      <c r="T1843" s="66"/>
    </row>
    <row r="1844" spans="11:20" ht="12.75">
      <c r="K1844" s="133"/>
      <c r="T1844" s="66"/>
    </row>
    <row r="1845" spans="11:20" ht="12.75">
      <c r="K1845" s="133"/>
      <c r="T1845" s="66"/>
    </row>
    <row r="1846" spans="11:20" ht="12.75">
      <c r="K1846" s="133"/>
      <c r="T1846" s="66"/>
    </row>
    <row r="1847" spans="11:20" ht="12.75">
      <c r="K1847" s="133"/>
      <c r="T1847" s="66"/>
    </row>
    <row r="1848" spans="11:20" ht="12.75">
      <c r="K1848" s="133"/>
      <c r="T1848" s="66"/>
    </row>
    <row r="1849" spans="11:20" ht="12.75">
      <c r="K1849" s="133"/>
      <c r="T1849" s="66"/>
    </row>
    <row r="1850" spans="11:20" ht="12.75">
      <c r="K1850" s="133"/>
      <c r="T1850" s="66"/>
    </row>
    <row r="1851" spans="11:20" ht="12.75">
      <c r="K1851" s="133"/>
      <c r="T1851" s="66"/>
    </row>
    <row r="1852" spans="11:20" ht="12.75">
      <c r="K1852" s="133"/>
      <c r="T1852" s="66"/>
    </row>
    <row r="1853" spans="11:20" ht="12.75">
      <c r="K1853" s="133"/>
      <c r="T1853" s="66"/>
    </row>
    <row r="1854" spans="11:20" ht="12.75">
      <c r="K1854" s="133"/>
      <c r="T1854" s="66"/>
    </row>
    <row r="1855" spans="11:20" ht="12.75">
      <c r="K1855" s="133"/>
      <c r="T1855" s="66"/>
    </row>
    <row r="1856" spans="11:20" ht="12.75">
      <c r="K1856" s="133"/>
      <c r="T1856" s="66"/>
    </row>
    <row r="1857" spans="11:20" ht="12.75">
      <c r="K1857" s="133"/>
      <c r="T1857" s="66"/>
    </row>
    <row r="1858" spans="11:20" ht="12.75">
      <c r="K1858" s="133"/>
      <c r="T1858" s="66"/>
    </row>
    <row r="1859" spans="11:20" ht="12.75">
      <c r="K1859" s="133"/>
      <c r="T1859" s="66"/>
    </row>
    <row r="1860" spans="11:20" ht="12.75">
      <c r="K1860" s="133"/>
      <c r="T1860" s="66"/>
    </row>
    <row r="1861" spans="11:20" ht="12.75">
      <c r="K1861" s="133"/>
      <c r="T1861" s="66"/>
    </row>
    <row r="1862" spans="11:20" ht="12.75">
      <c r="K1862" s="133"/>
      <c r="T1862" s="66"/>
    </row>
    <row r="1863" spans="11:20" ht="12.75">
      <c r="K1863" s="133"/>
      <c r="T1863" s="66"/>
    </row>
    <row r="1864" spans="11:20" ht="12.75">
      <c r="K1864" s="133"/>
      <c r="T1864" s="66"/>
    </row>
    <row r="1865" spans="11:20" ht="12.75">
      <c r="K1865" s="133"/>
      <c r="T1865" s="66"/>
    </row>
    <row r="1866" spans="11:20" ht="12.75">
      <c r="K1866" s="133"/>
      <c r="T1866" s="66"/>
    </row>
    <row r="1867" spans="11:20" ht="12.75">
      <c r="K1867" s="133"/>
      <c r="T1867" s="66"/>
    </row>
    <row r="1868" spans="11:20" ht="12.75">
      <c r="K1868" s="133"/>
      <c r="T1868" s="66"/>
    </row>
    <row r="1869" spans="11:20" ht="12.75">
      <c r="K1869" s="133"/>
      <c r="T1869" s="66"/>
    </row>
    <row r="1870" spans="11:20" ht="12.75">
      <c r="K1870" s="133"/>
      <c r="T1870" s="66"/>
    </row>
    <row r="1871" spans="11:20" ht="12.75">
      <c r="K1871" s="133"/>
      <c r="T1871" s="66"/>
    </row>
    <row r="1872" spans="11:20" ht="12.75">
      <c r="K1872" s="133"/>
      <c r="T1872" s="66"/>
    </row>
    <row r="1873" spans="11:20" ht="12.75">
      <c r="K1873" s="133"/>
      <c r="T1873" s="66"/>
    </row>
    <row r="1874" spans="11:20" ht="12.75">
      <c r="K1874" s="133"/>
      <c r="T1874" s="66"/>
    </row>
    <row r="1875" spans="11:20" ht="12.75">
      <c r="K1875" s="133"/>
      <c r="T1875" s="66"/>
    </row>
    <row r="1876" spans="11:20" ht="12.75">
      <c r="K1876" s="133"/>
      <c r="T1876" s="66"/>
    </row>
    <row r="1877" spans="11:20" ht="12.75">
      <c r="K1877" s="133"/>
      <c r="T1877" s="66"/>
    </row>
    <row r="1878" spans="11:20" ht="12.75">
      <c r="K1878" s="133"/>
      <c r="T1878" s="66"/>
    </row>
    <row r="1879" spans="11:20" ht="12.75">
      <c r="K1879" s="133"/>
      <c r="T1879" s="66"/>
    </row>
    <row r="1880" spans="11:20" ht="12.75">
      <c r="K1880" s="133"/>
      <c r="T1880" s="66"/>
    </row>
    <row r="1881" spans="11:20" ht="12.75">
      <c r="K1881" s="133"/>
      <c r="T1881" s="66"/>
    </row>
    <row r="1882" spans="11:20" ht="12.75">
      <c r="K1882" s="133"/>
      <c r="T1882" s="66"/>
    </row>
    <row r="1883" spans="11:20" ht="12.75">
      <c r="K1883" s="133"/>
      <c r="T1883" s="66"/>
    </row>
    <row r="1884" spans="11:20" ht="12.75">
      <c r="K1884" s="133"/>
      <c r="T1884" s="66"/>
    </row>
    <row r="1885" spans="11:20" ht="12.75">
      <c r="K1885" s="133"/>
      <c r="T1885" s="66"/>
    </row>
    <row r="1886" spans="11:20" ht="12.75">
      <c r="K1886" s="133"/>
      <c r="T1886" s="66"/>
    </row>
    <row r="1887" spans="11:20" ht="12.75">
      <c r="K1887" s="133"/>
      <c r="T1887" s="66"/>
    </row>
    <row r="1888" spans="11:20" ht="12.75">
      <c r="K1888" s="133"/>
      <c r="T1888" s="66"/>
    </row>
    <row r="1889" spans="11:20" ht="12.75">
      <c r="K1889" s="133"/>
      <c r="T1889" s="66"/>
    </row>
    <row r="1890" spans="11:20" ht="12.75">
      <c r="K1890" s="133"/>
      <c r="T1890" s="66"/>
    </row>
    <row r="1891" spans="11:20" ht="12.75">
      <c r="K1891" s="133"/>
      <c r="T1891" s="66"/>
    </row>
    <row r="1892" spans="11:20" ht="12.75">
      <c r="K1892" s="133"/>
      <c r="T1892" s="66"/>
    </row>
    <row r="1893" spans="11:20" ht="12.75">
      <c r="K1893" s="133"/>
      <c r="T1893" s="66"/>
    </row>
    <row r="1894" spans="11:20" ht="12.75">
      <c r="K1894" s="133"/>
      <c r="T1894" s="66"/>
    </row>
    <row r="1895" spans="11:20" ht="12.75">
      <c r="K1895" s="133"/>
      <c r="T1895" s="66"/>
    </row>
    <row r="1896" spans="11:20" ht="12.75">
      <c r="K1896" s="133"/>
      <c r="T1896" s="66"/>
    </row>
    <row r="1897" spans="11:20" ht="12.75">
      <c r="K1897" s="133"/>
      <c r="T1897" s="66"/>
    </row>
    <row r="1898" spans="11:20" ht="12.75">
      <c r="K1898" s="133"/>
      <c r="T1898" s="66"/>
    </row>
    <row r="1899" spans="11:20" ht="12.75">
      <c r="K1899" s="133"/>
      <c r="T1899" s="66"/>
    </row>
    <row r="1900" spans="11:20" ht="12.75">
      <c r="K1900" s="133"/>
      <c r="T1900" s="66"/>
    </row>
    <row r="1901" spans="11:20" ht="12.75">
      <c r="K1901" s="133"/>
      <c r="T1901" s="66"/>
    </row>
    <row r="1902" spans="11:20" ht="12.75">
      <c r="K1902" s="133"/>
      <c r="T1902" s="66"/>
    </row>
    <row r="1903" spans="11:20" ht="12.75">
      <c r="K1903" s="133"/>
      <c r="T1903" s="66"/>
    </row>
    <row r="1904" spans="11:20" ht="12.75">
      <c r="K1904" s="133"/>
      <c r="T1904" s="66"/>
    </row>
    <row r="1905" spans="11:20" ht="12.75">
      <c r="K1905" s="133"/>
      <c r="T1905" s="66"/>
    </row>
    <row r="1906" spans="11:20" ht="12.75">
      <c r="K1906" s="133"/>
      <c r="T1906" s="66"/>
    </row>
    <row r="1907" spans="11:20" ht="12.75">
      <c r="K1907" s="133"/>
      <c r="T1907" s="66"/>
    </row>
    <row r="1908" spans="11:20" ht="12.75">
      <c r="K1908" s="133"/>
      <c r="T1908" s="66"/>
    </row>
    <row r="1909" spans="11:20" ht="12.75">
      <c r="K1909" s="133"/>
      <c r="T1909" s="66"/>
    </row>
    <row r="1910" spans="11:20" ht="12.75">
      <c r="K1910" s="133"/>
      <c r="T1910" s="66"/>
    </row>
    <row r="1911" spans="11:20" ht="12.75">
      <c r="K1911" s="133"/>
      <c r="T1911" s="66"/>
    </row>
    <row r="1912" spans="11:20" ht="12.75">
      <c r="K1912" s="133"/>
      <c r="T1912" s="66"/>
    </row>
    <row r="1913" spans="11:20" ht="12.75">
      <c r="K1913" s="133"/>
      <c r="T1913" s="66"/>
    </row>
    <row r="1914" spans="11:20" ht="12.75">
      <c r="K1914" s="133"/>
      <c r="T1914" s="66"/>
    </row>
    <row r="1915" spans="11:20" ht="12.75">
      <c r="K1915" s="133"/>
      <c r="T1915" s="66"/>
    </row>
    <row r="1916" spans="11:20" ht="12.75">
      <c r="K1916" s="133"/>
      <c r="T1916" s="66"/>
    </row>
    <row r="1917" spans="11:20" ht="12.75">
      <c r="K1917" s="133"/>
      <c r="T1917" s="66"/>
    </row>
    <row r="1918" spans="11:20" ht="12.75">
      <c r="K1918" s="133"/>
      <c r="T1918" s="66"/>
    </row>
    <row r="1919" spans="11:20" ht="12.75">
      <c r="K1919" s="133"/>
      <c r="T1919" s="66"/>
    </row>
    <row r="1920" spans="11:20" ht="12.75">
      <c r="K1920" s="133"/>
      <c r="T1920" s="66"/>
    </row>
    <row r="1921" spans="11:20" ht="12.75">
      <c r="K1921" s="133"/>
      <c r="T1921" s="66"/>
    </row>
    <row r="1922" spans="11:20" ht="12.75">
      <c r="K1922" s="133"/>
      <c r="T1922" s="66"/>
    </row>
    <row r="1923" spans="11:20" ht="12.75">
      <c r="K1923" s="133"/>
      <c r="T1923" s="66"/>
    </row>
    <row r="1924" spans="11:20" ht="12.75">
      <c r="K1924" s="133"/>
      <c r="T1924" s="66"/>
    </row>
    <row r="1925" spans="11:20" ht="12.75">
      <c r="K1925" s="133"/>
      <c r="T1925" s="66"/>
    </row>
    <row r="1926" spans="11:20" ht="12.75">
      <c r="K1926" s="133"/>
      <c r="T1926" s="66"/>
    </row>
    <row r="1927" spans="11:20" ht="12.75">
      <c r="K1927" s="133"/>
      <c r="T1927" s="66"/>
    </row>
    <row r="1928" spans="11:20" ht="12.75">
      <c r="K1928" s="133"/>
      <c r="T1928" s="66"/>
    </row>
    <row r="1929" spans="11:20" ht="12.75">
      <c r="K1929" s="133"/>
      <c r="T1929" s="66"/>
    </row>
    <row r="1930" spans="11:20" ht="12.75">
      <c r="K1930" s="133"/>
      <c r="T1930" s="66"/>
    </row>
    <row r="1931" spans="11:20" ht="12.75">
      <c r="K1931" s="133"/>
      <c r="T1931" s="66"/>
    </row>
    <row r="1932" spans="11:20" ht="12.75">
      <c r="K1932" s="133"/>
      <c r="T1932" s="66"/>
    </row>
    <row r="1933" spans="11:20" ht="12.75">
      <c r="K1933" s="133"/>
      <c r="T1933" s="66"/>
    </row>
    <row r="1934" spans="11:20" ht="12.75">
      <c r="K1934" s="133"/>
      <c r="T1934" s="66"/>
    </row>
    <row r="1935" spans="11:20" ht="12.75">
      <c r="K1935" s="133"/>
      <c r="T1935" s="66"/>
    </row>
    <row r="1936" spans="11:20" ht="12.75">
      <c r="K1936" s="133"/>
      <c r="T1936" s="66"/>
    </row>
    <row r="1937" spans="11:20" ht="12.75">
      <c r="K1937" s="133"/>
      <c r="T1937" s="66"/>
    </row>
    <row r="1938" spans="11:20" ht="12.75">
      <c r="K1938" s="133"/>
      <c r="T1938" s="66"/>
    </row>
    <row r="1939" spans="11:20" ht="12.75">
      <c r="K1939" s="133"/>
      <c r="T1939" s="66"/>
    </row>
    <row r="1940" spans="11:20" ht="12.75">
      <c r="K1940" s="133"/>
      <c r="T1940" s="66"/>
    </row>
    <row r="1941" spans="11:20" ht="12.75">
      <c r="K1941" s="133"/>
      <c r="T1941" s="66"/>
    </row>
    <row r="1942" spans="11:20" ht="12.75">
      <c r="K1942" s="133"/>
      <c r="T1942" s="66"/>
    </row>
    <row r="1943" spans="11:20" ht="12.75">
      <c r="K1943" s="133"/>
      <c r="T1943" s="66"/>
    </row>
    <row r="1944" spans="11:20" ht="12.75">
      <c r="K1944" s="133"/>
      <c r="T1944" s="66"/>
    </row>
    <row r="1945" spans="11:20" ht="12.75">
      <c r="K1945" s="133"/>
      <c r="T1945" s="66"/>
    </row>
    <row r="1946" spans="11:20" ht="12.75">
      <c r="K1946" s="133"/>
      <c r="T1946" s="66"/>
    </row>
    <row r="1947" spans="11:20" ht="12.75">
      <c r="K1947" s="133"/>
      <c r="T1947" s="66"/>
    </row>
    <row r="1948" spans="11:20" ht="12.75">
      <c r="K1948" s="133"/>
      <c r="T1948" s="66"/>
    </row>
    <row r="1949" spans="11:20" ht="12.75">
      <c r="K1949" s="133"/>
      <c r="T1949" s="66"/>
    </row>
    <row r="1950" spans="11:20" ht="12.75">
      <c r="K1950" s="133"/>
      <c r="T1950" s="66"/>
    </row>
    <row r="1951" spans="11:20" ht="12.75">
      <c r="K1951" s="133"/>
      <c r="T1951" s="66"/>
    </row>
    <row r="1952" spans="11:20" ht="12.75">
      <c r="K1952" s="133"/>
      <c r="T1952" s="66"/>
    </row>
    <row r="1953" spans="11:20" ht="12.75">
      <c r="K1953" s="133"/>
      <c r="T1953" s="66"/>
    </row>
    <row r="1954" spans="11:20" ht="12.75">
      <c r="K1954" s="133"/>
      <c r="T1954" s="66"/>
    </row>
    <row r="1955" spans="11:20" ht="12.75">
      <c r="K1955" s="133"/>
      <c r="T1955" s="66"/>
    </row>
    <row r="1956" spans="11:20" ht="12.75">
      <c r="K1956" s="133"/>
      <c r="T1956" s="66"/>
    </row>
    <row r="1957" spans="11:20" ht="12.75">
      <c r="K1957" s="133"/>
      <c r="T1957" s="66"/>
    </row>
    <row r="1958" spans="11:20" ht="12.75">
      <c r="K1958" s="133"/>
      <c r="T1958" s="66"/>
    </row>
    <row r="1959" spans="11:20" ht="12.75">
      <c r="K1959" s="133"/>
      <c r="T1959" s="66"/>
    </row>
    <row r="1960" spans="11:20" ht="12.75">
      <c r="K1960" s="133"/>
      <c r="T1960" s="66"/>
    </row>
    <row r="1961" spans="11:20" ht="12.75">
      <c r="K1961" s="133"/>
      <c r="T1961" s="66"/>
    </row>
    <row r="1962" spans="11:20" ht="12.75">
      <c r="K1962" s="133"/>
      <c r="T1962" s="66"/>
    </row>
    <row r="1963" spans="11:20" ht="12.75">
      <c r="K1963" s="133"/>
      <c r="T1963" s="66"/>
    </row>
    <row r="1964" spans="11:20" ht="12.75">
      <c r="K1964" s="133"/>
      <c r="T1964" s="66"/>
    </row>
    <row r="1965" spans="11:20" ht="12.75">
      <c r="K1965" s="133"/>
      <c r="T1965" s="66"/>
    </row>
    <row r="1966" spans="11:20" ht="12.75">
      <c r="K1966" s="133"/>
      <c r="T1966" s="66"/>
    </row>
    <row r="1967" spans="11:20" ht="12.75">
      <c r="K1967" s="133"/>
      <c r="T1967" s="66"/>
    </row>
    <row r="1968" spans="11:20" ht="12.75">
      <c r="K1968" s="133"/>
      <c r="T1968" s="66"/>
    </row>
    <row r="1969" spans="11:20" ht="12.75">
      <c r="K1969" s="133"/>
      <c r="T1969" s="66"/>
    </row>
    <row r="1970" spans="11:20" ht="12.75">
      <c r="K1970" s="133"/>
      <c r="T1970" s="66"/>
    </row>
    <row r="1971" spans="1:44" s="67" customFormat="1" ht="12.75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133"/>
      <c r="M1971" s="66"/>
      <c r="N1971" s="53"/>
      <c r="P1971" s="66"/>
      <c r="Q1971" s="53"/>
      <c r="S1971" s="66"/>
      <c r="T1971" s="53"/>
      <c r="U1971" s="53"/>
      <c r="V1971" s="53"/>
      <c r="W1971" s="53"/>
      <c r="X1971" s="53"/>
      <c r="Y1971" s="66"/>
      <c r="Z1971" s="53"/>
      <c r="AA1971" s="53"/>
      <c r="AB1971" s="53"/>
      <c r="AC1971" s="53"/>
      <c r="AD1971" s="53"/>
      <c r="AE1971" s="53"/>
      <c r="AF1971" s="53"/>
      <c r="AG1971" s="53"/>
      <c r="AH1971" s="53"/>
      <c r="AI1971" s="53"/>
      <c r="AJ1971" s="53"/>
      <c r="AK1971" s="53"/>
      <c r="AL1971" s="53"/>
      <c r="AM1971" s="53"/>
      <c r="AN1971" s="53"/>
      <c r="AO1971" s="53"/>
      <c r="AP1971" s="53"/>
      <c r="AQ1971" s="53"/>
      <c r="AR1971" s="53"/>
    </row>
    <row r="1972" spans="1:44" s="67" customFormat="1" ht="12.75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133"/>
      <c r="M1972" s="66"/>
      <c r="N1972" s="53"/>
      <c r="P1972" s="66"/>
      <c r="Q1972" s="53"/>
      <c r="S1972" s="66"/>
      <c r="T1972" s="53"/>
      <c r="U1972" s="53"/>
      <c r="V1972" s="53"/>
      <c r="W1972" s="53"/>
      <c r="X1972" s="53"/>
      <c r="Y1972" s="66"/>
      <c r="Z1972" s="53"/>
      <c r="AA1972" s="53"/>
      <c r="AB1972" s="53"/>
      <c r="AC1972" s="53"/>
      <c r="AD1972" s="53"/>
      <c r="AE1972" s="53"/>
      <c r="AF1972" s="53"/>
      <c r="AG1972" s="53"/>
      <c r="AH1972" s="53"/>
      <c r="AI1972" s="53"/>
      <c r="AJ1972" s="53"/>
      <c r="AK1972" s="53"/>
      <c r="AL1972" s="53"/>
      <c r="AM1972" s="53"/>
      <c r="AN1972" s="53"/>
      <c r="AO1972" s="53"/>
      <c r="AP1972" s="53"/>
      <c r="AQ1972" s="53"/>
      <c r="AR1972" s="53"/>
    </row>
    <row r="1973" spans="1:44" s="67" customFormat="1" ht="12.75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133"/>
      <c r="M1973" s="66"/>
      <c r="N1973" s="53"/>
      <c r="P1973" s="66"/>
      <c r="Q1973" s="53"/>
      <c r="S1973" s="66"/>
      <c r="T1973" s="53"/>
      <c r="U1973" s="53"/>
      <c r="V1973" s="53"/>
      <c r="W1973" s="53"/>
      <c r="X1973" s="53"/>
      <c r="Y1973" s="66"/>
      <c r="Z1973" s="53"/>
      <c r="AA1973" s="53"/>
      <c r="AB1973" s="53"/>
      <c r="AC1973" s="53"/>
      <c r="AD1973" s="53"/>
      <c r="AE1973" s="53"/>
      <c r="AF1973" s="53"/>
      <c r="AG1973" s="53"/>
      <c r="AH1973" s="53"/>
      <c r="AI1973" s="53"/>
      <c r="AJ1973" s="53"/>
      <c r="AK1973" s="53"/>
      <c r="AL1973" s="53"/>
      <c r="AM1973" s="53"/>
      <c r="AN1973" s="53"/>
      <c r="AO1973" s="53"/>
      <c r="AP1973" s="53"/>
      <c r="AQ1973" s="53"/>
      <c r="AR1973" s="53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2"/>
  <sheetViews>
    <sheetView view="pageBreakPreview" zoomScale="65" zoomScaleSheetLayoutView="65" workbookViewId="0" topLeftCell="A3">
      <selection activeCell="G14" sqref="G14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28125" style="12" customWidth="1"/>
    <col min="5" max="5" width="8.28125" style="12" customWidth="1"/>
    <col min="6" max="6" width="4.7109375" style="12" customWidth="1"/>
    <col min="7" max="7" width="34.5742187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6" customHeight="1">
      <c r="A1" s="229" t="s">
        <v>514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516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515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24" customFormat="1" ht="15">
      <c r="A10" s="254" t="s">
        <v>517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6"/>
    </row>
    <row r="11" spans="1:26" s="30" customFormat="1" ht="42" customHeight="1">
      <c r="A11" s="90">
        <f>RANK(Y11,Y$11:Y$15,0)</f>
        <v>1</v>
      </c>
      <c r="B11" s="28"/>
      <c r="C11" s="88"/>
      <c r="D11" s="165" t="s">
        <v>491</v>
      </c>
      <c r="E11" s="9" t="s">
        <v>447</v>
      </c>
      <c r="F11" s="10" t="s">
        <v>11</v>
      </c>
      <c r="G11" s="166" t="s">
        <v>526</v>
      </c>
      <c r="H11" s="1" t="s">
        <v>451</v>
      </c>
      <c r="I11" s="167" t="s">
        <v>452</v>
      </c>
      <c r="J11" s="167" t="s">
        <v>449</v>
      </c>
      <c r="K11" s="168" t="s">
        <v>448</v>
      </c>
      <c r="L11" s="92">
        <v>151.5</v>
      </c>
      <c r="M11" s="93">
        <f>L11/2.2-IF($U11=1,0.5,IF($U11=2,1.5,0))</f>
        <v>68.86363636363636</v>
      </c>
      <c r="N11" s="91">
        <f>RANK(M11,M$11:M$15,0)</f>
        <v>1</v>
      </c>
      <c r="O11" s="92">
        <v>150.5</v>
      </c>
      <c r="P11" s="93">
        <f>O11/2.2-IF($U11=1,0.5,IF($U11=2,1.5,0))</f>
        <v>68.4090909090909</v>
      </c>
      <c r="Q11" s="91">
        <f>RANK(P11,P$11:P$15,0)</f>
        <v>1</v>
      </c>
      <c r="R11" s="92">
        <v>150</v>
      </c>
      <c r="S11" s="93">
        <f>R11/2.2-IF($U11=1,0.5,IF($U11=2,1.5,0))</f>
        <v>68.18181818181817</v>
      </c>
      <c r="T11" s="91">
        <f>RANK(S11,S$11:S$15,0)</f>
        <v>1</v>
      </c>
      <c r="U11" s="94"/>
      <c r="V11" s="94"/>
      <c r="W11" s="92">
        <f>L11+O11+R11</f>
        <v>452</v>
      </c>
      <c r="X11" s="95"/>
      <c r="Y11" s="93">
        <f>ROUND(SUM(M11,P11,S11)/3,3)</f>
        <v>68.485</v>
      </c>
      <c r="Z11" s="29">
        <v>2</v>
      </c>
    </row>
    <row r="12" spans="1:26" s="30" customFormat="1" ht="42" customHeight="1">
      <c r="A12" s="90">
        <f>RANK(Y12,Y$11:Y$15,0)</f>
        <v>2</v>
      </c>
      <c r="B12" s="28"/>
      <c r="C12" s="88"/>
      <c r="D12" s="108" t="s">
        <v>224</v>
      </c>
      <c r="E12" s="9"/>
      <c r="F12" s="129" t="s">
        <v>10</v>
      </c>
      <c r="G12" s="110" t="s">
        <v>54</v>
      </c>
      <c r="H12" s="111" t="s">
        <v>55</v>
      </c>
      <c r="I12" s="112" t="s">
        <v>9</v>
      </c>
      <c r="J12" s="112" t="s">
        <v>52</v>
      </c>
      <c r="K12" s="113" t="s">
        <v>53</v>
      </c>
      <c r="L12" s="92">
        <v>149.5</v>
      </c>
      <c r="M12" s="93">
        <f>L12/2.2-IF($U12=1,0.5,IF($U12=2,1.5,0))</f>
        <v>67.95454545454545</v>
      </c>
      <c r="N12" s="91">
        <f>RANK(M12,M$11:M$15,0)</f>
        <v>2</v>
      </c>
      <c r="O12" s="92">
        <v>146</v>
      </c>
      <c r="P12" s="93">
        <f>O12/2.2-IF($U12=1,0.5,IF($U12=2,1.5,0))</f>
        <v>66.36363636363636</v>
      </c>
      <c r="Q12" s="91">
        <f>RANK(P12,P$11:P$15,0)</f>
        <v>2</v>
      </c>
      <c r="R12" s="92">
        <v>148</v>
      </c>
      <c r="S12" s="93">
        <f>R12/2.2-IF($U12=1,0.5,IF($U12=2,1.5,0))</f>
        <v>67.27272727272727</v>
      </c>
      <c r="T12" s="91">
        <f>RANK(S12,S$11:S$15,0)</f>
        <v>2</v>
      </c>
      <c r="U12" s="94"/>
      <c r="V12" s="94"/>
      <c r="W12" s="92">
        <f>L12+O12+R12</f>
        <v>443.5</v>
      </c>
      <c r="X12" s="95"/>
      <c r="Y12" s="93">
        <f>ROUND(SUM(M12,P12,S12)/3,3)</f>
        <v>67.197</v>
      </c>
      <c r="Z12" s="29">
        <v>2</v>
      </c>
    </row>
    <row r="13" spans="1:26" s="30" customFormat="1" ht="42" customHeight="1">
      <c r="A13" s="90">
        <f>RANK(Y13,Y$11:Y$15,0)</f>
        <v>3</v>
      </c>
      <c r="B13" s="28"/>
      <c r="C13" s="88"/>
      <c r="D13" s="108" t="s">
        <v>224</v>
      </c>
      <c r="E13" s="9"/>
      <c r="F13" s="109" t="s">
        <v>10</v>
      </c>
      <c r="G13" s="110" t="s">
        <v>494</v>
      </c>
      <c r="H13" s="111" t="s">
        <v>60</v>
      </c>
      <c r="I13" s="112" t="s">
        <v>9</v>
      </c>
      <c r="J13" s="112" t="s">
        <v>52</v>
      </c>
      <c r="K13" s="113" t="s">
        <v>53</v>
      </c>
      <c r="L13" s="92">
        <v>143.5</v>
      </c>
      <c r="M13" s="93">
        <f>L13/2.2-IF($U13=1,0.5,IF($U13=2,1.5,0))</f>
        <v>65.22727272727272</v>
      </c>
      <c r="N13" s="91">
        <f>RANK(M13,M$11:M$15,0)</f>
        <v>4</v>
      </c>
      <c r="O13" s="92">
        <v>144</v>
      </c>
      <c r="P13" s="93">
        <f>O13/2.2-IF($U13=1,0.5,IF($U13=2,1.5,0))</f>
        <v>65.45454545454545</v>
      </c>
      <c r="Q13" s="91">
        <f>RANK(P13,P$11:P$15,0)</f>
        <v>3</v>
      </c>
      <c r="R13" s="92">
        <v>145.5</v>
      </c>
      <c r="S13" s="93">
        <f>R13/2.2-IF($U13=1,0.5,IF($U13=2,1.5,0))</f>
        <v>66.13636363636363</v>
      </c>
      <c r="T13" s="91">
        <f>RANK(S13,S$11:S$15,0)</f>
        <v>3</v>
      </c>
      <c r="U13" s="94"/>
      <c r="V13" s="94"/>
      <c r="W13" s="92">
        <f>L13+O13+R13</f>
        <v>433</v>
      </c>
      <c r="X13" s="95"/>
      <c r="Y13" s="93">
        <f>ROUND(SUM(M13,P13,S13)/3,3)</f>
        <v>65.606</v>
      </c>
      <c r="Z13" s="29">
        <v>2</v>
      </c>
    </row>
    <row r="14" spans="1:26" s="30" customFormat="1" ht="42" customHeight="1">
      <c r="A14" s="90">
        <f>RANK(Y14,Y$11:Y$15,0)</f>
        <v>4</v>
      </c>
      <c r="B14" s="28"/>
      <c r="C14" s="88"/>
      <c r="D14" s="108" t="s">
        <v>123</v>
      </c>
      <c r="E14" s="9" t="s">
        <v>135</v>
      </c>
      <c r="F14" s="129" t="s">
        <v>11</v>
      </c>
      <c r="G14" s="110" t="s">
        <v>233</v>
      </c>
      <c r="H14" s="155" t="s">
        <v>234</v>
      </c>
      <c r="I14" s="137" t="s">
        <v>121</v>
      </c>
      <c r="J14" s="112" t="s">
        <v>122</v>
      </c>
      <c r="K14" s="118" t="s">
        <v>120</v>
      </c>
      <c r="L14" s="92">
        <v>146</v>
      </c>
      <c r="M14" s="93">
        <f>L14/2.2-IF($U14=1,0.5,IF($U14=2,1.5,0))</f>
        <v>65.86363636363636</v>
      </c>
      <c r="N14" s="91">
        <f>RANK(M14,M$11:M$15,0)</f>
        <v>3</v>
      </c>
      <c r="O14" s="92">
        <v>141.5</v>
      </c>
      <c r="P14" s="93">
        <f>O14/2.2-IF($U14=1,0.5,IF($U14=2,1.5,0))</f>
        <v>63.81818181818181</v>
      </c>
      <c r="Q14" s="91">
        <f>RANK(P14,P$11:P$15,0)</f>
        <v>5</v>
      </c>
      <c r="R14" s="92">
        <v>142</v>
      </c>
      <c r="S14" s="93">
        <f>R14/2.2-IF($U14=1,0.5,IF($U14=2,1.5,0))</f>
        <v>64.04545454545455</v>
      </c>
      <c r="T14" s="91">
        <f>RANK(S14,S$11:S$15,0)</f>
        <v>4</v>
      </c>
      <c r="U14" s="94">
        <v>1</v>
      </c>
      <c r="V14" s="94"/>
      <c r="W14" s="92">
        <f>L14+O14+R14</f>
        <v>429.5</v>
      </c>
      <c r="X14" s="95"/>
      <c r="Y14" s="93">
        <f>ROUND(SUM(M14,P14,S14)/3,3)</f>
        <v>64.576</v>
      </c>
      <c r="Z14" s="29">
        <v>3</v>
      </c>
    </row>
    <row r="15" spans="1:26" s="30" customFormat="1" ht="42" customHeight="1">
      <c r="A15" s="90">
        <f>RANK(Y15,Y$11:Y$15,0)</f>
        <v>5</v>
      </c>
      <c r="B15" s="28"/>
      <c r="C15" s="88"/>
      <c r="D15" s="106" t="s">
        <v>294</v>
      </c>
      <c r="E15" s="9" t="s">
        <v>292</v>
      </c>
      <c r="F15" s="123" t="s">
        <v>8</v>
      </c>
      <c r="G15" s="127" t="s">
        <v>295</v>
      </c>
      <c r="H15" s="128" t="s">
        <v>293</v>
      </c>
      <c r="I15" s="117" t="s">
        <v>296</v>
      </c>
      <c r="J15" s="117" t="s">
        <v>285</v>
      </c>
      <c r="K15" s="113" t="s">
        <v>284</v>
      </c>
      <c r="L15" s="92">
        <v>143.5</v>
      </c>
      <c r="M15" s="93">
        <f>L15/2.2-IF($U15=1,0.5,IF($U15=2,1.5,0))</f>
        <v>65.22727272727272</v>
      </c>
      <c r="N15" s="91">
        <f>RANK(M15,M$11:M$15,0)</f>
        <v>4</v>
      </c>
      <c r="O15" s="92">
        <v>142</v>
      </c>
      <c r="P15" s="93">
        <f>O15/2.2-IF($U15=1,0.5,IF($U15=2,1.5,0))</f>
        <v>64.54545454545455</v>
      </c>
      <c r="Q15" s="91">
        <f>RANK(P15,P$11:P$15,0)</f>
        <v>4</v>
      </c>
      <c r="R15" s="92">
        <v>140.5</v>
      </c>
      <c r="S15" s="93">
        <f>R15/2.2-IF($U15=1,0.5,IF($U15=2,1.5,0))</f>
        <v>63.86363636363636</v>
      </c>
      <c r="T15" s="91">
        <f>RANK(S15,S$11:S$15,0)</f>
        <v>5</v>
      </c>
      <c r="U15" s="94"/>
      <c r="V15" s="94">
        <v>1</v>
      </c>
      <c r="W15" s="92">
        <f>L15+O15+R15</f>
        <v>426</v>
      </c>
      <c r="X15" s="95"/>
      <c r="Y15" s="93">
        <f>ROUND(SUM(M15,P15,S15)/3,3)</f>
        <v>64.545</v>
      </c>
      <c r="Z15" s="29">
        <v>3</v>
      </c>
    </row>
    <row r="16" spans="1:26" s="30" customFormat="1" ht="12">
      <c r="A16" s="254" t="s">
        <v>518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6"/>
    </row>
    <row r="17" spans="1:26" s="30" customFormat="1" ht="42" customHeight="1">
      <c r="A17" s="90">
        <v>1</v>
      </c>
      <c r="B17" s="28"/>
      <c r="C17" s="88"/>
      <c r="D17" s="106" t="s">
        <v>132</v>
      </c>
      <c r="E17" s="147"/>
      <c r="F17" s="135" t="s">
        <v>11</v>
      </c>
      <c r="G17" s="110" t="s">
        <v>124</v>
      </c>
      <c r="H17" s="149" t="s">
        <v>125</v>
      </c>
      <c r="I17" s="137" t="s">
        <v>121</v>
      </c>
      <c r="J17" s="112" t="s">
        <v>80</v>
      </c>
      <c r="K17" s="118" t="s">
        <v>120</v>
      </c>
      <c r="L17" s="92">
        <v>145</v>
      </c>
      <c r="M17" s="93">
        <f>L17/2.2-IF($U17=1,0.5,IF($U17=2,1.5,0))</f>
        <v>65.9090909090909</v>
      </c>
      <c r="N17" s="91">
        <v>1</v>
      </c>
      <c r="O17" s="92">
        <v>148</v>
      </c>
      <c r="P17" s="93">
        <f>O17/2.2-IF($U17=1,0.5,IF($U17=2,1.5,0))</f>
        <v>67.27272727272727</v>
      </c>
      <c r="Q17" s="91">
        <v>1</v>
      </c>
      <c r="R17" s="92">
        <v>149</v>
      </c>
      <c r="S17" s="93">
        <f>R17/2.2-IF($U17=1,0.5,IF($U17=2,1.5,0))</f>
        <v>67.72727272727272</v>
      </c>
      <c r="T17" s="91">
        <v>1</v>
      </c>
      <c r="U17" s="94"/>
      <c r="V17" s="94"/>
      <c r="W17" s="92">
        <f>L17+O17+R17</f>
        <v>442</v>
      </c>
      <c r="X17" s="95"/>
      <c r="Y17" s="93">
        <f>ROUND(SUM(M17,P17,S17)/3,3)</f>
        <v>66.97</v>
      </c>
      <c r="Z17" s="29" t="s">
        <v>479</v>
      </c>
    </row>
    <row r="18" spans="1:26" s="30" customFormat="1" ht="12.75">
      <c r="A18" s="31"/>
      <c r="B18" s="32"/>
      <c r="C18" s="33"/>
      <c r="D18" s="47"/>
      <c r="E18" s="5"/>
      <c r="F18" s="6"/>
      <c r="G18" s="7"/>
      <c r="H18" s="48"/>
      <c r="I18" s="49"/>
      <c r="J18" s="6"/>
      <c r="K18" s="8"/>
      <c r="L18" s="34"/>
      <c r="M18" s="35"/>
      <c r="N18" s="36"/>
      <c r="O18" s="34"/>
      <c r="P18" s="35"/>
      <c r="Q18" s="36"/>
      <c r="R18" s="34"/>
      <c r="S18" s="35"/>
      <c r="T18" s="36"/>
      <c r="U18" s="36"/>
      <c r="V18" s="36"/>
      <c r="W18" s="34"/>
      <c r="X18" s="37"/>
      <c r="Y18" s="35"/>
      <c r="Z18" s="38"/>
    </row>
    <row r="19" spans="1:26" ht="48" customHeight="1">
      <c r="A19" s="39"/>
      <c r="B19" s="39"/>
      <c r="C19" s="39"/>
      <c r="D19" s="39" t="s">
        <v>20</v>
      </c>
      <c r="E19" s="39"/>
      <c r="F19" s="39"/>
      <c r="G19" s="39"/>
      <c r="H19" s="39"/>
      <c r="I19" s="11" t="s">
        <v>192</v>
      </c>
      <c r="J19" s="39"/>
      <c r="K19" s="11"/>
      <c r="L19" s="40"/>
      <c r="M19" s="41"/>
      <c r="N19" s="39"/>
      <c r="O19" s="42"/>
      <c r="P19" s="43"/>
      <c r="Q19" s="39"/>
      <c r="R19" s="42"/>
      <c r="S19" s="43"/>
      <c r="T19" s="39"/>
      <c r="U19" s="39"/>
      <c r="V19" s="39"/>
      <c r="W19" s="39"/>
      <c r="X19" s="39"/>
      <c r="Y19" s="43"/>
      <c r="Z19" s="39"/>
    </row>
    <row r="20" spans="1:26" ht="48" customHeight="1">
      <c r="A20" s="39"/>
      <c r="B20" s="39"/>
      <c r="C20" s="39"/>
      <c r="D20" s="39" t="s">
        <v>13</v>
      </c>
      <c r="E20" s="39"/>
      <c r="F20" s="39"/>
      <c r="G20" s="39"/>
      <c r="H20" s="39"/>
      <c r="I20" s="11" t="s">
        <v>49</v>
      </c>
      <c r="J20" s="39"/>
      <c r="K20" s="11"/>
      <c r="L20" s="40"/>
      <c r="M20" s="44"/>
      <c r="O20" s="42"/>
      <c r="P20" s="43"/>
      <c r="Q20" s="39"/>
      <c r="R20" s="42"/>
      <c r="S20" s="43"/>
      <c r="T20" s="39"/>
      <c r="U20" s="39"/>
      <c r="V20" s="39"/>
      <c r="W20" s="39"/>
      <c r="X20" s="39"/>
      <c r="Y20" s="43"/>
      <c r="Z20" s="39"/>
    </row>
    <row r="21" spans="12:13" ht="12.75">
      <c r="L21" s="40"/>
      <c r="M21" s="41"/>
    </row>
    <row r="22" spans="11:13" ht="12.75">
      <c r="K22" s="41"/>
      <c r="L22" s="40"/>
      <c r="M22" s="41"/>
    </row>
  </sheetData>
  <sheetProtection/>
  <protectedRanges>
    <protectedRange sqref="K11" name="Диапазон1_3_1_1_3_11_1_1_3_1_1_2_1_3_3_1_5_2_1"/>
    <protectedRange sqref="K14" name="Диапазон1_3_1_1_3_11_1_1_3_1_1_2_1_3_3_1_2"/>
  </protectedRanges>
  <mergeCells count="26"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D8:D9"/>
    <mergeCell ref="E8:E9"/>
    <mergeCell ref="F8:F9"/>
    <mergeCell ref="G8:G9"/>
    <mergeCell ref="H8:H9"/>
    <mergeCell ref="I8:I9"/>
    <mergeCell ref="A10:Z10"/>
    <mergeCell ref="A16:Z16"/>
    <mergeCell ref="A1:Z1"/>
    <mergeCell ref="A2:Z2"/>
    <mergeCell ref="A3:Z3"/>
    <mergeCell ref="A4:Z4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71"/>
  <sheetViews>
    <sheetView view="pageBreakPreview" zoomScale="65" zoomScaleSheetLayoutView="65" zoomScalePageLayoutView="0" workbookViewId="0" topLeftCell="A1">
      <selection activeCell="D10" sqref="D10:K11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4.7109375" style="53" customWidth="1"/>
    <col min="7" max="7" width="36.42187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61.5" customHeight="1">
      <c r="A1" s="229" t="s">
        <v>514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54" customFormat="1" ht="15.75" customHeight="1">
      <c r="A2" s="239" t="s">
        <v>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s="55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56" customFormat="1" ht="20.25" customHeight="1">
      <c r="A4" s="240" t="s">
        <v>67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s="12" customFormat="1" ht="18.75" customHeight="1">
      <c r="A5" s="223" t="s">
        <v>515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12" customFormat="1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58" customFormat="1" ht="19.5" customHeight="1">
      <c r="A8" s="242" t="s">
        <v>33</v>
      </c>
      <c r="B8" s="243" t="s">
        <v>2</v>
      </c>
      <c r="C8" s="243" t="s">
        <v>16</v>
      </c>
      <c r="D8" s="244" t="s">
        <v>18</v>
      </c>
      <c r="E8" s="244" t="s">
        <v>3</v>
      </c>
      <c r="F8" s="242" t="s">
        <v>17</v>
      </c>
      <c r="G8" s="244" t="s">
        <v>19</v>
      </c>
      <c r="H8" s="244" t="s">
        <v>3</v>
      </c>
      <c r="I8" s="244" t="s">
        <v>4</v>
      </c>
      <c r="J8" s="57"/>
      <c r="K8" s="244" t="s">
        <v>6</v>
      </c>
      <c r="L8" s="245" t="s">
        <v>22</v>
      </c>
      <c r="M8" s="245"/>
      <c r="N8" s="245"/>
      <c r="O8" s="245" t="s">
        <v>23</v>
      </c>
      <c r="P8" s="245"/>
      <c r="Q8" s="245"/>
      <c r="R8" s="245" t="s">
        <v>24</v>
      </c>
      <c r="S8" s="245"/>
      <c r="T8" s="245"/>
      <c r="U8" s="243" t="s">
        <v>25</v>
      </c>
      <c r="V8" s="243" t="s">
        <v>26</v>
      </c>
      <c r="W8" s="242" t="s">
        <v>27</v>
      </c>
      <c r="X8" s="243" t="s">
        <v>28</v>
      </c>
      <c r="Y8" s="246" t="s">
        <v>29</v>
      </c>
      <c r="Z8" s="244" t="s">
        <v>30</v>
      </c>
    </row>
    <row r="9" spans="1:26" s="58" customFormat="1" ht="39.75" customHeight="1">
      <c r="A9" s="242"/>
      <c r="B9" s="243"/>
      <c r="C9" s="243"/>
      <c r="D9" s="244"/>
      <c r="E9" s="244"/>
      <c r="F9" s="242"/>
      <c r="G9" s="244"/>
      <c r="H9" s="244"/>
      <c r="I9" s="244"/>
      <c r="J9" s="57"/>
      <c r="K9" s="244"/>
      <c r="L9" s="50" t="s">
        <v>31</v>
      </c>
      <c r="M9" s="51" t="s">
        <v>32</v>
      </c>
      <c r="N9" s="52" t="s">
        <v>33</v>
      </c>
      <c r="O9" s="50" t="s">
        <v>31</v>
      </c>
      <c r="P9" s="51" t="s">
        <v>32</v>
      </c>
      <c r="Q9" s="52" t="s">
        <v>33</v>
      </c>
      <c r="R9" s="50" t="s">
        <v>31</v>
      </c>
      <c r="S9" s="51" t="s">
        <v>32</v>
      </c>
      <c r="T9" s="52" t="s">
        <v>33</v>
      </c>
      <c r="U9" s="243"/>
      <c r="V9" s="243"/>
      <c r="W9" s="242"/>
      <c r="X9" s="243"/>
      <c r="Y9" s="246"/>
      <c r="Z9" s="244"/>
    </row>
    <row r="10" spans="1:26" s="58" customFormat="1" ht="42.75" customHeight="1">
      <c r="A10" s="90">
        <f>RANK(Y10,Y$10:Y$11,0)</f>
        <v>1</v>
      </c>
      <c r="B10" s="87"/>
      <c r="C10" s="2"/>
      <c r="D10" s="106" t="s">
        <v>132</v>
      </c>
      <c r="E10" s="147"/>
      <c r="F10" s="135" t="s">
        <v>11</v>
      </c>
      <c r="G10" s="110" t="s">
        <v>124</v>
      </c>
      <c r="H10" s="149" t="s">
        <v>125</v>
      </c>
      <c r="I10" s="137" t="s">
        <v>121</v>
      </c>
      <c r="J10" s="112" t="s">
        <v>80</v>
      </c>
      <c r="K10" s="118" t="s">
        <v>120</v>
      </c>
      <c r="L10" s="69">
        <v>225.5</v>
      </c>
      <c r="M10" s="68">
        <f>L10/3.5-IF($U10=1,0.5,IF($U10=2,1.5,0))</f>
        <v>64.42857142857143</v>
      </c>
      <c r="N10" s="91">
        <f>RANK(M10,M$10:M$11,0)</f>
        <v>1</v>
      </c>
      <c r="O10" s="69">
        <v>222.5</v>
      </c>
      <c r="P10" s="68">
        <f>O10/3.5-IF($U10=1,0.5,IF($U10=2,1.5,0))</f>
        <v>63.57142857142857</v>
      </c>
      <c r="Q10" s="91">
        <f>RANK(P10,P$10:P$11,0)</f>
        <v>2</v>
      </c>
      <c r="R10" s="69">
        <v>232</v>
      </c>
      <c r="S10" s="68">
        <f>R10/3.5-IF($U10=1,0.5,IF($U10=2,1.5,0))</f>
        <v>66.28571428571429</v>
      </c>
      <c r="T10" s="91">
        <f>RANK(S10,S$10:S$11,0)</f>
        <v>1</v>
      </c>
      <c r="U10" s="57"/>
      <c r="V10" s="87"/>
      <c r="W10" s="69">
        <f>L10+O10+R10</f>
        <v>680</v>
      </c>
      <c r="X10" s="87"/>
      <c r="Y10" s="68">
        <f>ROUND(SUM(M10,P10,S10)/3,3)</f>
        <v>64.762</v>
      </c>
      <c r="Z10" s="57" t="s">
        <v>479</v>
      </c>
    </row>
    <row r="11" spans="1:26" s="58" customFormat="1" ht="42.75" customHeight="1">
      <c r="A11" s="90">
        <f>RANK(Y11,Y$10:Y$11,0)</f>
        <v>2</v>
      </c>
      <c r="B11" s="87"/>
      <c r="C11" s="2"/>
      <c r="D11" s="108" t="s">
        <v>123</v>
      </c>
      <c r="E11" s="9" t="s">
        <v>135</v>
      </c>
      <c r="F11" s="129" t="s">
        <v>11</v>
      </c>
      <c r="G11" s="110" t="s">
        <v>233</v>
      </c>
      <c r="H11" s="155" t="s">
        <v>234</v>
      </c>
      <c r="I11" s="137" t="s">
        <v>121</v>
      </c>
      <c r="J11" s="112" t="s">
        <v>122</v>
      </c>
      <c r="K11" s="118" t="s">
        <v>120</v>
      </c>
      <c r="L11" s="69">
        <v>227</v>
      </c>
      <c r="M11" s="68">
        <f>L11/3.5-IF($U11=1,0.5,IF($U11=2,1.5,0))</f>
        <v>64.35714285714286</v>
      </c>
      <c r="N11" s="91">
        <f>RANK(M11,M$10:M$11,0)</f>
        <v>2</v>
      </c>
      <c r="O11" s="69">
        <v>225.5</v>
      </c>
      <c r="P11" s="68">
        <f>O11/3.5-IF($U11=1,0.5,IF($U11=2,1.5,0))</f>
        <v>63.92857142857143</v>
      </c>
      <c r="Q11" s="91">
        <f>RANK(P11,P$10:P$11,0)</f>
        <v>1</v>
      </c>
      <c r="R11" s="69">
        <v>230</v>
      </c>
      <c r="S11" s="68">
        <f>R11/3.5-IF($U11=1,0.5,IF($U11=2,1.5,0))</f>
        <v>65.21428571428571</v>
      </c>
      <c r="T11" s="91">
        <f>RANK(S11,S$10:S$11,0)</f>
        <v>2</v>
      </c>
      <c r="U11" s="57">
        <v>1</v>
      </c>
      <c r="V11" s="87"/>
      <c r="W11" s="69">
        <f>L11+O11+R11</f>
        <v>682.5</v>
      </c>
      <c r="X11" s="87"/>
      <c r="Y11" s="68">
        <f>ROUND(SUM(M11,P11,S11)/3,3)</f>
        <v>64.5</v>
      </c>
      <c r="Z11" s="57" t="s">
        <v>479</v>
      </c>
    </row>
    <row r="12" spans="1:25" ht="48" customHeight="1">
      <c r="A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44" s="66" customFormat="1" ht="44.25" customHeight="1">
      <c r="A13" s="53"/>
      <c r="B13" s="53"/>
      <c r="C13" s="62"/>
      <c r="D13" s="62" t="s">
        <v>20</v>
      </c>
      <c r="E13" s="62"/>
      <c r="F13" s="62"/>
      <c r="G13" s="62"/>
      <c r="H13" s="63"/>
      <c r="I13" s="11" t="s">
        <v>192</v>
      </c>
      <c r="J13" s="63"/>
      <c r="K13" s="11"/>
      <c r="L13" s="65"/>
      <c r="N13" s="53"/>
      <c r="O13" s="67"/>
      <c r="Q13" s="53"/>
      <c r="R13" s="67"/>
      <c r="T13" s="53"/>
      <c r="U13" s="53"/>
      <c r="V13" s="53"/>
      <c r="W13" s="53"/>
      <c r="X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4:11" ht="44.25" customHeight="1">
      <c r="D14" s="62" t="s">
        <v>13</v>
      </c>
      <c r="I14" s="11" t="s">
        <v>49</v>
      </c>
      <c r="K14" s="11"/>
    </row>
    <row r="26" ht="12.75">
      <c r="T26" s="66"/>
    </row>
    <row r="27" ht="12.75">
      <c r="T27" s="66"/>
    </row>
    <row r="28" ht="12.75">
      <c r="T28" s="66"/>
    </row>
    <row r="29" spans="11:20" ht="12.75">
      <c r="K29" s="133"/>
      <c r="T29" s="66"/>
    </row>
    <row r="30" spans="11:20" ht="12.75">
      <c r="K30" s="133"/>
      <c r="T30" s="66"/>
    </row>
    <row r="31" spans="11:20" ht="12.75">
      <c r="K31" s="133"/>
      <c r="T31" s="66"/>
    </row>
    <row r="32" spans="11:20" ht="12.75">
      <c r="K32" s="133"/>
      <c r="T32" s="66"/>
    </row>
    <row r="33" spans="11:20" ht="12.75">
      <c r="K33" s="133"/>
      <c r="T33" s="66"/>
    </row>
    <row r="34" spans="11:20" ht="12.75">
      <c r="K34" s="133"/>
      <c r="T34" s="66"/>
    </row>
    <row r="35" spans="11:20" ht="12.75">
      <c r="K35" s="133"/>
      <c r="T35" s="66"/>
    </row>
    <row r="36" spans="11:20" ht="12.75">
      <c r="K36" s="133"/>
      <c r="T36" s="66"/>
    </row>
    <row r="37" spans="11:20" ht="12.75">
      <c r="K37" s="133"/>
      <c r="T37" s="66"/>
    </row>
    <row r="38" spans="11:20" ht="12.75">
      <c r="K38" s="133"/>
      <c r="T38" s="66"/>
    </row>
    <row r="39" spans="11:20" ht="12.75">
      <c r="K39" s="133"/>
      <c r="T39" s="66"/>
    </row>
    <row r="40" spans="11:20" ht="12.75">
      <c r="K40" s="133"/>
      <c r="T40" s="66"/>
    </row>
    <row r="41" spans="11:20" ht="12.75">
      <c r="K41" s="133"/>
      <c r="T41" s="66"/>
    </row>
    <row r="42" spans="11:20" ht="12.75">
      <c r="K42" s="133"/>
      <c r="T42" s="66"/>
    </row>
    <row r="43" spans="11:20" ht="12.75">
      <c r="K43" s="133"/>
      <c r="T43" s="66"/>
    </row>
    <row r="44" spans="11:20" ht="12.75">
      <c r="K44" s="133"/>
      <c r="T44" s="66"/>
    </row>
    <row r="45" spans="11:20" ht="12.75">
      <c r="K45" s="133"/>
      <c r="T45" s="66"/>
    </row>
    <row r="46" spans="11:20" ht="12.75">
      <c r="K46" s="133"/>
      <c r="T46" s="66"/>
    </row>
    <row r="47" spans="11:20" ht="12.75">
      <c r="K47" s="133"/>
      <c r="T47" s="66"/>
    </row>
    <row r="48" spans="11:20" ht="12.75">
      <c r="K48" s="133"/>
      <c r="T48" s="66"/>
    </row>
    <row r="49" spans="11:20" ht="12.75">
      <c r="K49" s="133"/>
      <c r="T49" s="66"/>
    </row>
    <row r="50" spans="11:20" ht="12.75">
      <c r="K50" s="133"/>
      <c r="T50" s="66"/>
    </row>
    <row r="51" spans="11:20" ht="12.75">
      <c r="K51" s="133"/>
      <c r="T51" s="66"/>
    </row>
    <row r="52" spans="11:20" ht="12.75">
      <c r="K52" s="133"/>
      <c r="T52" s="66"/>
    </row>
    <row r="53" spans="11:20" ht="12.75">
      <c r="K53" s="133"/>
      <c r="T53" s="66"/>
    </row>
    <row r="54" spans="11:20" ht="12.75">
      <c r="K54" s="133"/>
      <c r="T54" s="66"/>
    </row>
    <row r="55" spans="11:20" ht="12.75">
      <c r="K55" s="133"/>
      <c r="T55" s="66"/>
    </row>
    <row r="56" spans="11:20" ht="12.75">
      <c r="K56" s="133"/>
      <c r="T56" s="66"/>
    </row>
    <row r="57" spans="11:20" ht="12.75">
      <c r="K57" s="133"/>
      <c r="T57" s="66"/>
    </row>
    <row r="58" spans="11:20" ht="12.75">
      <c r="K58" s="133"/>
      <c r="T58" s="66"/>
    </row>
    <row r="59" spans="11:20" ht="12.75">
      <c r="K59" s="133"/>
      <c r="T59" s="66"/>
    </row>
    <row r="60" spans="11:20" ht="12.75">
      <c r="K60" s="133"/>
      <c r="T60" s="66"/>
    </row>
    <row r="61" spans="11:20" ht="12.75">
      <c r="K61" s="133"/>
      <c r="T61" s="66"/>
    </row>
    <row r="62" spans="11:20" ht="12.75">
      <c r="K62" s="133"/>
      <c r="T62" s="66"/>
    </row>
    <row r="63" spans="11:20" ht="12.75">
      <c r="K63" s="133"/>
      <c r="T63" s="66"/>
    </row>
    <row r="64" spans="11:20" ht="12.75">
      <c r="K64" s="133"/>
      <c r="T64" s="66"/>
    </row>
    <row r="65" spans="11:20" ht="12.75">
      <c r="K65" s="133"/>
      <c r="T65" s="66"/>
    </row>
    <row r="66" spans="11:20" ht="12.75">
      <c r="K66" s="133"/>
      <c r="T66" s="66"/>
    </row>
    <row r="67" spans="11:20" ht="12.75">
      <c r="K67" s="133"/>
      <c r="T67" s="66"/>
    </row>
    <row r="68" spans="11:20" ht="12.75">
      <c r="K68" s="133"/>
      <c r="T68" s="66"/>
    </row>
    <row r="69" spans="11:20" ht="12.75">
      <c r="K69" s="133"/>
      <c r="T69" s="66"/>
    </row>
    <row r="70" spans="11:20" ht="12.75">
      <c r="K70" s="133"/>
      <c r="T70" s="66"/>
    </row>
    <row r="71" spans="11:20" ht="12.75">
      <c r="K71" s="133"/>
      <c r="T71" s="66"/>
    </row>
    <row r="72" spans="11:20" ht="12.75">
      <c r="K72" s="133"/>
      <c r="T72" s="66"/>
    </row>
    <row r="73" spans="11:20" ht="12.75">
      <c r="K73" s="133"/>
      <c r="T73" s="66"/>
    </row>
    <row r="74" spans="11:20" ht="12.75">
      <c r="K74" s="133"/>
      <c r="T74" s="66"/>
    </row>
    <row r="75" spans="11:20" ht="12.75">
      <c r="K75" s="133"/>
      <c r="T75" s="66"/>
    </row>
    <row r="76" spans="11:20" ht="12.75">
      <c r="K76" s="133"/>
      <c r="T76" s="66"/>
    </row>
    <row r="77" spans="11:20" ht="12.75">
      <c r="K77" s="133"/>
      <c r="T77" s="66"/>
    </row>
    <row r="78" spans="11:20" ht="12.75">
      <c r="K78" s="133"/>
      <c r="T78" s="66"/>
    </row>
    <row r="79" spans="11:20" ht="12.75">
      <c r="K79" s="133"/>
      <c r="T79" s="66"/>
    </row>
    <row r="80" spans="11:20" ht="12.75">
      <c r="K80" s="133"/>
      <c r="T80" s="66"/>
    </row>
    <row r="81" spans="11:20" ht="12.75">
      <c r="K81" s="133"/>
      <c r="T81" s="66"/>
    </row>
    <row r="82" spans="11:20" ht="12.75">
      <c r="K82" s="133"/>
      <c r="T82" s="66"/>
    </row>
    <row r="83" spans="11:20" ht="12.75">
      <c r="K83" s="133"/>
      <c r="T83" s="66"/>
    </row>
    <row r="84" spans="11:20" ht="12.75">
      <c r="K84" s="133"/>
      <c r="T84" s="66"/>
    </row>
    <row r="85" spans="11:20" ht="12.75">
      <c r="K85" s="133"/>
      <c r="T85" s="66"/>
    </row>
    <row r="86" spans="11:20" ht="12.75">
      <c r="K86" s="133"/>
      <c r="T86" s="66"/>
    </row>
    <row r="87" spans="11:20" ht="12.75">
      <c r="K87" s="133"/>
      <c r="T87" s="66"/>
    </row>
    <row r="88" spans="11:20" ht="12.75">
      <c r="K88" s="133"/>
      <c r="T88" s="66"/>
    </row>
    <row r="89" spans="11:20" ht="12.75">
      <c r="K89" s="133"/>
      <c r="T89" s="66"/>
    </row>
    <row r="90" spans="11:20" ht="12.75">
      <c r="K90" s="133"/>
      <c r="T90" s="66"/>
    </row>
    <row r="91" spans="11:20" ht="12.75">
      <c r="K91" s="133"/>
      <c r="T91" s="66"/>
    </row>
    <row r="92" spans="11:20" ht="12.75">
      <c r="K92" s="133"/>
      <c r="T92" s="66"/>
    </row>
    <row r="93" spans="11:20" ht="12.75">
      <c r="K93" s="133"/>
      <c r="T93" s="66"/>
    </row>
    <row r="94" spans="11:20" ht="12.75">
      <c r="K94" s="133"/>
      <c r="T94" s="66"/>
    </row>
    <row r="95" spans="11:20" ht="12.75">
      <c r="K95" s="133"/>
      <c r="T95" s="66"/>
    </row>
    <row r="96" spans="11:20" ht="12.75">
      <c r="K96" s="133"/>
      <c r="T96" s="66"/>
    </row>
    <row r="97" spans="11:20" ht="12.75">
      <c r="K97" s="133"/>
      <c r="T97" s="66"/>
    </row>
    <row r="98" spans="11:20" ht="12.75">
      <c r="K98" s="133"/>
      <c r="T98" s="66"/>
    </row>
    <row r="99" spans="11:20" ht="12.75">
      <c r="K99" s="133"/>
      <c r="T99" s="66"/>
    </row>
    <row r="100" spans="11:20" ht="12.75">
      <c r="K100" s="133"/>
      <c r="T100" s="66"/>
    </row>
    <row r="101" spans="11:20" ht="12.75">
      <c r="K101" s="133"/>
      <c r="T101" s="66"/>
    </row>
    <row r="102" spans="11:20" ht="12.75">
      <c r="K102" s="133"/>
      <c r="T102" s="66"/>
    </row>
    <row r="103" spans="11:20" ht="12.75">
      <c r="K103" s="133"/>
      <c r="T103" s="66"/>
    </row>
    <row r="104" spans="11:20" ht="12.75">
      <c r="K104" s="133"/>
      <c r="T104" s="66"/>
    </row>
    <row r="105" spans="11:20" ht="12.75">
      <c r="K105" s="133"/>
      <c r="T105" s="66"/>
    </row>
    <row r="106" spans="11:20" ht="12.75">
      <c r="K106" s="133"/>
      <c r="T106" s="66"/>
    </row>
    <row r="107" spans="11:20" ht="12.75">
      <c r="K107" s="133"/>
      <c r="T107" s="66"/>
    </row>
    <row r="108" spans="11:20" ht="12.75">
      <c r="K108" s="133"/>
      <c r="T108" s="66"/>
    </row>
    <row r="109" spans="11:20" ht="12.75">
      <c r="K109" s="133"/>
      <c r="T109" s="66"/>
    </row>
    <row r="110" spans="11:20" ht="12.75">
      <c r="K110" s="133"/>
      <c r="T110" s="66"/>
    </row>
    <row r="111" spans="11:20" ht="12.75">
      <c r="K111" s="133"/>
      <c r="T111" s="66"/>
    </row>
    <row r="112" spans="11:20" ht="12.75">
      <c r="K112" s="133"/>
      <c r="T112" s="66"/>
    </row>
    <row r="113" spans="11:20" ht="12.75">
      <c r="K113" s="133"/>
      <c r="T113" s="66"/>
    </row>
    <row r="114" spans="11:20" ht="12.75">
      <c r="K114" s="133"/>
      <c r="T114" s="66"/>
    </row>
    <row r="115" spans="11:20" ht="12.75">
      <c r="K115" s="133"/>
      <c r="T115" s="66"/>
    </row>
    <row r="116" spans="11:20" ht="12.75">
      <c r="K116" s="133"/>
      <c r="T116" s="66"/>
    </row>
    <row r="117" spans="11:20" ht="12.75">
      <c r="K117" s="133"/>
      <c r="T117" s="66"/>
    </row>
    <row r="118" spans="11:20" ht="12.75">
      <c r="K118" s="133"/>
      <c r="T118" s="66"/>
    </row>
    <row r="119" spans="11:20" ht="12.75">
      <c r="K119" s="133"/>
      <c r="T119" s="66"/>
    </row>
    <row r="120" spans="11:20" ht="12.75">
      <c r="K120" s="133"/>
      <c r="T120" s="66"/>
    </row>
    <row r="121" spans="11:20" ht="12.75">
      <c r="K121" s="133"/>
      <c r="T121" s="66"/>
    </row>
    <row r="122" spans="11:20" ht="12.75">
      <c r="K122" s="133"/>
      <c r="T122" s="66"/>
    </row>
    <row r="123" spans="11:20" ht="12.75">
      <c r="K123" s="133"/>
      <c r="T123" s="66"/>
    </row>
    <row r="124" spans="11:20" ht="12.75">
      <c r="K124" s="133"/>
      <c r="T124" s="66"/>
    </row>
    <row r="125" spans="11:20" ht="12.75">
      <c r="K125" s="133"/>
      <c r="T125" s="66"/>
    </row>
    <row r="126" spans="11:20" ht="12.75">
      <c r="K126" s="133"/>
      <c r="T126" s="66"/>
    </row>
    <row r="127" spans="11:20" ht="12.75">
      <c r="K127" s="133"/>
      <c r="T127" s="66"/>
    </row>
    <row r="128" spans="11:20" ht="12.75">
      <c r="K128" s="133"/>
      <c r="T128" s="66"/>
    </row>
    <row r="129" spans="11:20" ht="12.75">
      <c r="K129" s="133"/>
      <c r="T129" s="66"/>
    </row>
    <row r="130" spans="11:20" ht="12.75">
      <c r="K130" s="133"/>
      <c r="T130" s="66"/>
    </row>
    <row r="131" spans="11:20" ht="12.75">
      <c r="K131" s="133"/>
      <c r="T131" s="66"/>
    </row>
    <row r="132" spans="11:20" ht="12.75">
      <c r="K132" s="133"/>
      <c r="T132" s="66"/>
    </row>
    <row r="133" spans="11:20" ht="12.75">
      <c r="K133" s="133"/>
      <c r="T133" s="66"/>
    </row>
    <row r="134" spans="11:20" ht="12.75">
      <c r="K134" s="133"/>
      <c r="T134" s="66"/>
    </row>
    <row r="135" spans="11:20" ht="12.75">
      <c r="K135" s="133"/>
      <c r="T135" s="66"/>
    </row>
    <row r="136" spans="11:20" ht="12.75">
      <c r="K136" s="133"/>
      <c r="T136" s="66"/>
    </row>
    <row r="137" spans="11:20" ht="12.75">
      <c r="K137" s="133"/>
      <c r="T137" s="66"/>
    </row>
    <row r="138" spans="11:20" ht="12.75">
      <c r="K138" s="133"/>
      <c r="T138" s="66"/>
    </row>
    <row r="139" spans="11:20" ht="12.75">
      <c r="K139" s="133"/>
      <c r="T139" s="66"/>
    </row>
    <row r="140" spans="11:20" ht="12.75">
      <c r="K140" s="133"/>
      <c r="T140" s="66"/>
    </row>
    <row r="141" spans="11:20" ht="12.75">
      <c r="K141" s="133"/>
      <c r="T141" s="66"/>
    </row>
    <row r="142" spans="11:20" ht="12.75">
      <c r="K142" s="133"/>
      <c r="T142" s="66"/>
    </row>
    <row r="143" spans="11:20" ht="12.75">
      <c r="K143" s="133"/>
      <c r="T143" s="66"/>
    </row>
    <row r="144" spans="11:20" ht="12.75">
      <c r="K144" s="133"/>
      <c r="T144" s="66"/>
    </row>
    <row r="145" spans="11:20" ht="12.75">
      <c r="K145" s="133"/>
      <c r="T145" s="66"/>
    </row>
    <row r="146" spans="11:20" ht="12.75">
      <c r="K146" s="133"/>
      <c r="T146" s="66"/>
    </row>
    <row r="147" spans="11:20" ht="12.75">
      <c r="K147" s="133"/>
      <c r="T147" s="66"/>
    </row>
    <row r="148" spans="11:20" ht="12.75">
      <c r="K148" s="133"/>
      <c r="T148" s="66"/>
    </row>
    <row r="149" spans="11:20" ht="12.75">
      <c r="K149" s="133"/>
      <c r="T149" s="66"/>
    </row>
    <row r="150" spans="11:20" ht="12.75">
      <c r="K150" s="133"/>
      <c r="T150" s="66"/>
    </row>
    <row r="151" spans="11:20" ht="12.75">
      <c r="K151" s="133"/>
      <c r="T151" s="66"/>
    </row>
    <row r="152" spans="11:20" ht="12.75">
      <c r="K152" s="133"/>
      <c r="T152" s="66"/>
    </row>
    <row r="153" spans="11:20" ht="12.75">
      <c r="K153" s="133"/>
      <c r="T153" s="66"/>
    </row>
    <row r="154" spans="11:20" ht="12.75">
      <c r="K154" s="133"/>
      <c r="T154" s="66"/>
    </row>
    <row r="155" spans="11:20" ht="12.75">
      <c r="K155" s="133"/>
      <c r="T155" s="66"/>
    </row>
    <row r="156" spans="11:20" ht="12.75">
      <c r="K156" s="133"/>
      <c r="T156" s="66"/>
    </row>
    <row r="157" spans="11:20" ht="12.75">
      <c r="K157" s="133"/>
      <c r="T157" s="66"/>
    </row>
    <row r="158" spans="11:20" ht="12.75">
      <c r="K158" s="133"/>
      <c r="T158" s="66"/>
    </row>
    <row r="159" spans="11:20" ht="12.75">
      <c r="K159" s="133"/>
      <c r="T159" s="66"/>
    </row>
    <row r="160" spans="11:20" ht="12.75">
      <c r="K160" s="133"/>
      <c r="T160" s="66"/>
    </row>
    <row r="161" spans="11:20" ht="12.75">
      <c r="K161" s="133"/>
      <c r="T161" s="66"/>
    </row>
    <row r="162" spans="11:20" ht="12.75">
      <c r="K162" s="133"/>
      <c r="T162" s="66"/>
    </row>
    <row r="163" spans="11:20" ht="12.75">
      <c r="K163" s="133"/>
      <c r="T163" s="66"/>
    </row>
    <row r="164" spans="11:20" ht="12.75">
      <c r="K164" s="133"/>
      <c r="T164" s="66"/>
    </row>
    <row r="165" spans="11:20" ht="12.75">
      <c r="K165" s="133"/>
      <c r="T165" s="66"/>
    </row>
    <row r="166" spans="11:20" ht="12.75">
      <c r="K166" s="133"/>
      <c r="T166" s="66"/>
    </row>
    <row r="167" spans="11:20" ht="12.75">
      <c r="K167" s="133"/>
      <c r="T167" s="66"/>
    </row>
    <row r="168" spans="11:20" ht="12.75">
      <c r="K168" s="133"/>
      <c r="T168" s="66"/>
    </row>
    <row r="169" spans="11:20" ht="12.75">
      <c r="K169" s="133"/>
      <c r="T169" s="66"/>
    </row>
    <row r="170" spans="11:20" ht="12.75">
      <c r="K170" s="133"/>
      <c r="T170" s="66"/>
    </row>
    <row r="171" spans="11:20" ht="12.75">
      <c r="K171" s="133"/>
      <c r="T171" s="66"/>
    </row>
    <row r="172" spans="11:20" ht="12.75">
      <c r="K172" s="133"/>
      <c r="T172" s="66"/>
    </row>
    <row r="173" spans="11:20" ht="12.75">
      <c r="K173" s="133"/>
      <c r="T173" s="66"/>
    </row>
    <row r="174" spans="11:20" ht="12.75">
      <c r="K174" s="133"/>
      <c r="T174" s="66"/>
    </row>
    <row r="175" spans="11:20" ht="12.75">
      <c r="K175" s="133"/>
      <c r="T175" s="66"/>
    </row>
    <row r="176" spans="11:20" ht="12.75">
      <c r="K176" s="133"/>
      <c r="T176" s="66"/>
    </row>
    <row r="177" spans="11:20" ht="12.75">
      <c r="K177" s="133"/>
      <c r="T177" s="66"/>
    </row>
    <row r="178" spans="11:20" ht="12.75">
      <c r="K178" s="133"/>
      <c r="T178" s="66"/>
    </row>
    <row r="179" spans="11:20" ht="12.75">
      <c r="K179" s="133"/>
      <c r="T179" s="66"/>
    </row>
    <row r="180" spans="11:20" ht="12.75">
      <c r="K180" s="133"/>
      <c r="T180" s="66"/>
    </row>
    <row r="181" spans="11:20" ht="12.75">
      <c r="K181" s="133"/>
      <c r="T181" s="66"/>
    </row>
    <row r="182" spans="11:20" ht="12.75">
      <c r="K182" s="133"/>
      <c r="T182" s="66"/>
    </row>
    <row r="183" spans="11:20" ht="12.75">
      <c r="K183" s="133"/>
      <c r="T183" s="66"/>
    </row>
    <row r="184" spans="11:20" ht="12.75">
      <c r="K184" s="133"/>
      <c r="T184" s="66"/>
    </row>
    <row r="185" spans="11:20" ht="12.75">
      <c r="K185" s="133"/>
      <c r="T185" s="66"/>
    </row>
    <row r="186" spans="11:20" ht="12.75">
      <c r="K186" s="133"/>
      <c r="T186" s="66"/>
    </row>
    <row r="187" spans="11:20" ht="12.75">
      <c r="K187" s="133"/>
      <c r="T187" s="66"/>
    </row>
    <row r="188" spans="11:20" ht="12.75">
      <c r="K188" s="133"/>
      <c r="T188" s="66"/>
    </row>
    <row r="189" spans="11:20" ht="12.75">
      <c r="K189" s="133"/>
      <c r="T189" s="66"/>
    </row>
    <row r="190" spans="11:20" ht="12.75">
      <c r="K190" s="133"/>
      <c r="T190" s="66"/>
    </row>
    <row r="191" spans="11:20" ht="12.75">
      <c r="K191" s="133"/>
      <c r="T191" s="66"/>
    </row>
    <row r="192" spans="11:20" ht="12.75">
      <c r="K192" s="133"/>
      <c r="T192" s="66"/>
    </row>
    <row r="193" spans="11:20" ht="12.75">
      <c r="K193" s="133"/>
      <c r="T193" s="66"/>
    </row>
    <row r="194" spans="11:20" ht="12.75">
      <c r="K194" s="133"/>
      <c r="T194" s="66"/>
    </row>
    <row r="195" spans="11:20" ht="12.75">
      <c r="K195" s="133"/>
      <c r="T195" s="66"/>
    </row>
    <row r="196" spans="11:20" ht="12.75">
      <c r="K196" s="133"/>
      <c r="T196" s="66"/>
    </row>
    <row r="197" spans="11:20" ht="12.75">
      <c r="K197" s="133"/>
      <c r="T197" s="66"/>
    </row>
    <row r="198" spans="11:20" ht="12.75">
      <c r="K198" s="133"/>
      <c r="T198" s="66"/>
    </row>
    <row r="199" spans="11:20" ht="12.75">
      <c r="K199" s="133"/>
      <c r="T199" s="66"/>
    </row>
    <row r="200" spans="11:20" ht="12.75">
      <c r="K200" s="133"/>
      <c r="T200" s="66"/>
    </row>
    <row r="201" spans="11:20" ht="12.75">
      <c r="K201" s="133"/>
      <c r="T201" s="66"/>
    </row>
    <row r="202" spans="11:20" ht="12.75">
      <c r="K202" s="133"/>
      <c r="T202" s="66"/>
    </row>
    <row r="203" spans="11:20" ht="12.75">
      <c r="K203" s="133"/>
      <c r="T203" s="66"/>
    </row>
    <row r="204" spans="11:20" ht="12.75">
      <c r="K204" s="133"/>
      <c r="T204" s="66"/>
    </row>
    <row r="205" spans="11:20" ht="12.75">
      <c r="K205" s="133"/>
      <c r="T205" s="66"/>
    </row>
    <row r="206" spans="11:20" ht="12.75">
      <c r="K206" s="133"/>
      <c r="T206" s="66"/>
    </row>
    <row r="207" spans="11:20" ht="12.75">
      <c r="K207" s="133"/>
      <c r="T207" s="66"/>
    </row>
    <row r="208" spans="11:20" ht="12.75">
      <c r="K208" s="133"/>
      <c r="T208" s="66"/>
    </row>
    <row r="209" spans="11:20" ht="12.75">
      <c r="K209" s="133"/>
      <c r="T209" s="66"/>
    </row>
    <row r="210" spans="11:20" ht="12.75">
      <c r="K210" s="133"/>
      <c r="T210" s="66"/>
    </row>
    <row r="211" spans="11:20" ht="12.75">
      <c r="K211" s="133"/>
      <c r="T211" s="66"/>
    </row>
    <row r="212" spans="11:20" ht="12.75">
      <c r="K212" s="133"/>
      <c r="T212" s="66"/>
    </row>
    <row r="213" spans="11:20" ht="12.75">
      <c r="K213" s="133"/>
      <c r="T213" s="66"/>
    </row>
    <row r="214" spans="11:20" ht="12.75">
      <c r="K214" s="133"/>
      <c r="T214" s="66"/>
    </row>
    <row r="215" spans="11:20" ht="12.75">
      <c r="K215" s="133"/>
      <c r="T215" s="66"/>
    </row>
    <row r="216" spans="11:20" ht="12.75">
      <c r="K216" s="133"/>
      <c r="T216" s="66"/>
    </row>
    <row r="217" spans="11:20" ht="12.75">
      <c r="K217" s="133"/>
      <c r="T217" s="66"/>
    </row>
    <row r="218" spans="11:20" ht="12.75">
      <c r="K218" s="133"/>
      <c r="T218" s="66"/>
    </row>
    <row r="219" spans="11:20" ht="12.75">
      <c r="K219" s="133"/>
      <c r="T219" s="66"/>
    </row>
    <row r="220" spans="11:20" ht="12.75">
      <c r="K220" s="133"/>
      <c r="T220" s="66"/>
    </row>
    <row r="221" spans="11:20" ht="12.75">
      <c r="K221" s="133"/>
      <c r="T221" s="66"/>
    </row>
    <row r="222" spans="11:20" ht="12.75">
      <c r="K222" s="133"/>
      <c r="T222" s="66"/>
    </row>
    <row r="223" spans="11:20" ht="12.75">
      <c r="K223" s="133"/>
      <c r="T223" s="66"/>
    </row>
    <row r="224" spans="11:20" ht="12.75">
      <c r="K224" s="133"/>
      <c r="T224" s="66"/>
    </row>
    <row r="225" spans="11:20" ht="12.75">
      <c r="K225" s="133"/>
      <c r="T225" s="66"/>
    </row>
    <row r="226" spans="11:20" ht="12.75">
      <c r="K226" s="133"/>
      <c r="T226" s="66"/>
    </row>
    <row r="227" spans="11:20" ht="12.75">
      <c r="K227" s="133"/>
      <c r="T227" s="66"/>
    </row>
    <row r="228" spans="11:20" ht="12.75">
      <c r="K228" s="133"/>
      <c r="T228" s="66"/>
    </row>
    <row r="229" spans="11:20" ht="12.75">
      <c r="K229" s="133"/>
      <c r="T229" s="66"/>
    </row>
    <row r="230" spans="11:20" ht="12.75">
      <c r="K230" s="133"/>
      <c r="T230" s="66"/>
    </row>
    <row r="231" spans="11:20" ht="12.75">
      <c r="K231" s="133"/>
      <c r="T231" s="66"/>
    </row>
    <row r="232" spans="11:20" ht="12.75">
      <c r="K232" s="133"/>
      <c r="T232" s="66"/>
    </row>
    <row r="233" spans="11:20" ht="12.75">
      <c r="K233" s="133"/>
      <c r="T233" s="66"/>
    </row>
    <row r="234" spans="11:20" ht="12.75">
      <c r="K234" s="133"/>
      <c r="T234" s="66"/>
    </row>
    <row r="235" spans="11:20" ht="12.75">
      <c r="K235" s="133"/>
      <c r="T235" s="66"/>
    </row>
    <row r="236" spans="11:20" ht="12.75">
      <c r="K236" s="133"/>
      <c r="T236" s="66"/>
    </row>
    <row r="237" spans="11:20" ht="12.75">
      <c r="K237" s="133"/>
      <c r="T237" s="66"/>
    </row>
    <row r="238" spans="11:20" ht="12.75">
      <c r="K238" s="133"/>
      <c r="T238" s="66"/>
    </row>
    <row r="239" spans="11:20" ht="12.75">
      <c r="K239" s="133"/>
      <c r="T239" s="66"/>
    </row>
    <row r="240" spans="11:20" ht="12.75">
      <c r="K240" s="133"/>
      <c r="T240" s="66"/>
    </row>
    <row r="241" spans="11:20" ht="12.75">
      <c r="K241" s="133"/>
      <c r="T241" s="66"/>
    </row>
    <row r="242" spans="11:20" ht="12.75">
      <c r="K242" s="133"/>
      <c r="T242" s="66"/>
    </row>
    <row r="243" spans="11:20" ht="12.75">
      <c r="K243" s="133"/>
      <c r="T243" s="66"/>
    </row>
    <row r="244" spans="11:20" ht="12.75">
      <c r="K244" s="133"/>
      <c r="T244" s="66"/>
    </row>
    <row r="245" spans="11:20" ht="12.75">
      <c r="K245" s="133"/>
      <c r="T245" s="66"/>
    </row>
    <row r="246" spans="11:20" ht="12.75">
      <c r="K246" s="133"/>
      <c r="T246" s="66"/>
    </row>
    <row r="247" spans="11:20" ht="12.75">
      <c r="K247" s="133"/>
      <c r="T247" s="66"/>
    </row>
    <row r="248" spans="11:20" ht="12.75">
      <c r="K248" s="133"/>
      <c r="T248" s="66"/>
    </row>
    <row r="249" spans="11:20" ht="12.75">
      <c r="K249" s="133"/>
      <c r="T249" s="66"/>
    </row>
    <row r="250" spans="11:20" ht="12.75">
      <c r="K250" s="133"/>
      <c r="T250" s="66"/>
    </row>
    <row r="251" spans="11:20" ht="12.75">
      <c r="K251" s="133"/>
      <c r="T251" s="66"/>
    </row>
    <row r="252" spans="11:20" ht="12.75">
      <c r="K252" s="133"/>
      <c r="T252" s="66"/>
    </row>
    <row r="253" spans="11:20" ht="12.75">
      <c r="K253" s="133"/>
      <c r="T253" s="66"/>
    </row>
    <row r="254" spans="11:20" ht="12.75">
      <c r="K254" s="133"/>
      <c r="T254" s="66"/>
    </row>
    <row r="255" spans="11:20" ht="12.75">
      <c r="K255" s="133"/>
      <c r="T255" s="66"/>
    </row>
    <row r="256" spans="11:20" ht="12.75">
      <c r="K256" s="133"/>
      <c r="T256" s="66"/>
    </row>
    <row r="257" spans="11:20" ht="12.75">
      <c r="K257" s="133"/>
      <c r="T257" s="66"/>
    </row>
    <row r="258" spans="11:20" ht="12.75">
      <c r="K258" s="133"/>
      <c r="T258" s="66"/>
    </row>
    <row r="259" spans="11:20" ht="12.75">
      <c r="K259" s="133"/>
      <c r="T259" s="66"/>
    </row>
    <row r="260" spans="11:20" ht="12.75">
      <c r="K260" s="133"/>
      <c r="T260" s="66"/>
    </row>
    <row r="261" spans="11:20" ht="12.75">
      <c r="K261" s="133"/>
      <c r="T261" s="66"/>
    </row>
    <row r="262" spans="11:20" ht="12.75">
      <c r="K262" s="133"/>
      <c r="T262" s="66"/>
    </row>
    <row r="263" spans="11:20" ht="12.75">
      <c r="K263" s="133"/>
      <c r="T263" s="66"/>
    </row>
    <row r="264" spans="11:20" ht="12.75">
      <c r="K264" s="133"/>
      <c r="T264" s="66"/>
    </row>
    <row r="265" spans="11:20" ht="12.75">
      <c r="K265" s="133"/>
      <c r="T265" s="66"/>
    </row>
    <row r="266" spans="11:20" ht="12.75">
      <c r="K266" s="133"/>
      <c r="T266" s="66"/>
    </row>
    <row r="267" spans="11:20" ht="12.75">
      <c r="K267" s="133"/>
      <c r="T267" s="66"/>
    </row>
    <row r="268" spans="11:20" ht="12.75">
      <c r="K268" s="133"/>
      <c r="T268" s="66"/>
    </row>
    <row r="269" spans="11:20" ht="12.75">
      <c r="K269" s="133"/>
      <c r="T269" s="66"/>
    </row>
    <row r="270" spans="11:20" ht="12.75">
      <c r="K270" s="133"/>
      <c r="T270" s="66"/>
    </row>
    <row r="271" spans="11:20" ht="12.75">
      <c r="K271" s="133"/>
      <c r="T271" s="66"/>
    </row>
    <row r="272" spans="11:20" ht="12.75">
      <c r="K272" s="133"/>
      <c r="T272" s="66"/>
    </row>
    <row r="273" spans="11:20" ht="12.75">
      <c r="K273" s="133"/>
      <c r="T273" s="66"/>
    </row>
    <row r="274" spans="11:20" ht="12.75">
      <c r="K274" s="133"/>
      <c r="T274" s="66"/>
    </row>
    <row r="275" spans="11:20" ht="12.75">
      <c r="K275" s="133"/>
      <c r="T275" s="66"/>
    </row>
    <row r="276" spans="11:20" ht="12.75">
      <c r="K276" s="133"/>
      <c r="T276" s="66"/>
    </row>
    <row r="277" spans="11:20" ht="12.75">
      <c r="K277" s="133"/>
      <c r="T277" s="66"/>
    </row>
    <row r="278" spans="11:20" ht="12.75">
      <c r="K278" s="133"/>
      <c r="T278" s="66"/>
    </row>
    <row r="279" spans="11:20" ht="12.75">
      <c r="K279" s="133"/>
      <c r="T279" s="66"/>
    </row>
    <row r="280" spans="11:20" ht="12.75">
      <c r="K280" s="133"/>
      <c r="T280" s="66"/>
    </row>
    <row r="281" spans="11:20" ht="12.75">
      <c r="K281" s="133"/>
      <c r="T281" s="66"/>
    </row>
    <row r="282" spans="11:20" ht="12.75">
      <c r="K282" s="133"/>
      <c r="T282" s="66"/>
    </row>
    <row r="283" spans="11:20" ht="12.75">
      <c r="K283" s="133"/>
      <c r="T283" s="66"/>
    </row>
    <row r="284" spans="11:20" ht="12.75">
      <c r="K284" s="133"/>
      <c r="T284" s="66"/>
    </row>
    <row r="285" spans="11:20" ht="12.75">
      <c r="K285" s="133"/>
      <c r="T285" s="66"/>
    </row>
    <row r="286" spans="11:20" ht="12.75">
      <c r="K286" s="133"/>
      <c r="T286" s="66"/>
    </row>
    <row r="287" spans="11:20" ht="12.75">
      <c r="K287" s="133"/>
      <c r="T287" s="66"/>
    </row>
    <row r="288" spans="11:20" ht="12.75">
      <c r="K288" s="133"/>
      <c r="T288" s="66"/>
    </row>
    <row r="289" spans="11:20" ht="12.75">
      <c r="K289" s="133"/>
      <c r="T289" s="66"/>
    </row>
    <row r="290" spans="11:20" ht="12.75">
      <c r="K290" s="133"/>
      <c r="T290" s="66"/>
    </row>
    <row r="291" spans="11:20" ht="12.75">
      <c r="K291" s="133"/>
      <c r="T291" s="66"/>
    </row>
    <row r="292" spans="11:20" ht="12.75">
      <c r="K292" s="133"/>
      <c r="T292" s="66"/>
    </row>
    <row r="293" spans="11:20" ht="12.75">
      <c r="K293" s="133"/>
      <c r="T293" s="66"/>
    </row>
    <row r="294" spans="11:20" ht="12.75">
      <c r="K294" s="133"/>
      <c r="T294" s="66"/>
    </row>
    <row r="295" spans="11:20" ht="12.75">
      <c r="K295" s="133"/>
      <c r="T295" s="66"/>
    </row>
    <row r="296" spans="11:20" ht="12.75">
      <c r="K296" s="133"/>
      <c r="T296" s="66"/>
    </row>
    <row r="297" spans="11:20" ht="12.75">
      <c r="K297" s="133"/>
      <c r="T297" s="66"/>
    </row>
    <row r="298" spans="11:20" ht="12.75">
      <c r="K298" s="133"/>
      <c r="T298" s="66"/>
    </row>
    <row r="299" spans="11:20" ht="12.75">
      <c r="K299" s="133"/>
      <c r="T299" s="66"/>
    </row>
    <row r="300" spans="11:20" ht="12.75">
      <c r="K300" s="133"/>
      <c r="T300" s="66"/>
    </row>
    <row r="301" spans="11:20" ht="12.75">
      <c r="K301" s="133"/>
      <c r="T301" s="66"/>
    </row>
    <row r="302" spans="11:20" ht="12.75">
      <c r="K302" s="133"/>
      <c r="T302" s="66"/>
    </row>
    <row r="303" spans="11:20" ht="12.75">
      <c r="K303" s="133"/>
      <c r="T303" s="66"/>
    </row>
    <row r="304" spans="11:20" ht="12.75">
      <c r="K304" s="133"/>
      <c r="T304" s="66"/>
    </row>
    <row r="305" spans="11:20" ht="12.75">
      <c r="K305" s="133"/>
      <c r="T305" s="66"/>
    </row>
    <row r="306" spans="11:20" ht="12.75">
      <c r="K306" s="133"/>
      <c r="T306" s="66"/>
    </row>
    <row r="307" spans="11:20" ht="12.75">
      <c r="K307" s="133"/>
      <c r="T307" s="66"/>
    </row>
    <row r="308" spans="11:20" ht="12.75">
      <c r="K308" s="133"/>
      <c r="T308" s="66"/>
    </row>
    <row r="309" spans="11:20" ht="12.75">
      <c r="K309" s="133"/>
      <c r="T309" s="66"/>
    </row>
    <row r="310" spans="11:20" ht="12.75">
      <c r="K310" s="133"/>
      <c r="T310" s="66"/>
    </row>
    <row r="311" spans="11:20" ht="12.75">
      <c r="K311" s="133"/>
      <c r="T311" s="66"/>
    </row>
    <row r="312" spans="11:20" ht="12.75">
      <c r="K312" s="133"/>
      <c r="T312" s="66"/>
    </row>
    <row r="313" spans="11:20" ht="12.75">
      <c r="K313" s="133"/>
      <c r="T313" s="66"/>
    </row>
    <row r="314" spans="11:20" ht="12.75">
      <c r="K314" s="133"/>
      <c r="T314" s="66"/>
    </row>
    <row r="315" spans="11:20" ht="12.75">
      <c r="K315" s="133"/>
      <c r="T315" s="66"/>
    </row>
    <row r="316" spans="11:20" ht="12.75">
      <c r="K316" s="133"/>
      <c r="T316" s="66"/>
    </row>
    <row r="317" spans="11:20" ht="12.75">
      <c r="K317" s="133"/>
      <c r="T317" s="66"/>
    </row>
    <row r="318" spans="11:20" ht="12.75">
      <c r="K318" s="133"/>
      <c r="T318" s="66"/>
    </row>
    <row r="319" spans="11:20" ht="12.75">
      <c r="K319" s="133"/>
      <c r="T319" s="66"/>
    </row>
    <row r="320" spans="11:20" ht="12.75">
      <c r="K320" s="133"/>
      <c r="T320" s="66"/>
    </row>
    <row r="321" spans="11:20" ht="12.75">
      <c r="K321" s="133"/>
      <c r="T321" s="66"/>
    </row>
    <row r="322" spans="11:20" ht="12.75">
      <c r="K322" s="133"/>
      <c r="T322" s="66"/>
    </row>
    <row r="323" spans="11:20" ht="12.75">
      <c r="K323" s="133"/>
      <c r="T323" s="66"/>
    </row>
    <row r="324" spans="11:20" ht="12.75">
      <c r="K324" s="133"/>
      <c r="T324" s="66"/>
    </row>
    <row r="325" spans="11:20" ht="12.75">
      <c r="K325" s="133"/>
      <c r="T325" s="66"/>
    </row>
    <row r="326" spans="11:20" ht="12.75">
      <c r="K326" s="133"/>
      <c r="T326" s="66"/>
    </row>
    <row r="327" spans="11:20" ht="12.75">
      <c r="K327" s="133"/>
      <c r="T327" s="66"/>
    </row>
    <row r="328" spans="11:20" ht="12.75">
      <c r="K328" s="133"/>
      <c r="T328" s="66"/>
    </row>
    <row r="329" spans="11:20" ht="12.75">
      <c r="K329" s="133"/>
      <c r="T329" s="66"/>
    </row>
    <row r="330" spans="11:20" ht="12.75">
      <c r="K330" s="133"/>
      <c r="T330" s="66"/>
    </row>
    <row r="331" spans="11:20" ht="12.75">
      <c r="K331" s="133"/>
      <c r="T331" s="66"/>
    </row>
    <row r="332" spans="11:20" ht="12.75">
      <c r="K332" s="133"/>
      <c r="T332" s="66"/>
    </row>
    <row r="333" spans="11:20" ht="12.75">
      <c r="K333" s="133"/>
      <c r="T333" s="66"/>
    </row>
    <row r="334" spans="11:20" ht="12.75">
      <c r="K334" s="133"/>
      <c r="T334" s="66"/>
    </row>
    <row r="335" spans="11:20" ht="12.75">
      <c r="K335" s="133"/>
      <c r="T335" s="66"/>
    </row>
    <row r="336" spans="11:20" ht="12.75">
      <c r="K336" s="133"/>
      <c r="T336" s="66"/>
    </row>
    <row r="337" spans="11:20" ht="12.75">
      <c r="K337" s="133"/>
      <c r="T337" s="66"/>
    </row>
    <row r="338" spans="11:20" ht="12.75">
      <c r="K338" s="133"/>
      <c r="T338" s="66"/>
    </row>
    <row r="339" spans="11:20" ht="12.75">
      <c r="K339" s="133"/>
      <c r="T339" s="66"/>
    </row>
    <row r="340" spans="11:20" ht="12.75">
      <c r="K340" s="133"/>
      <c r="T340" s="66"/>
    </row>
    <row r="341" spans="11:20" ht="12.75">
      <c r="K341" s="133"/>
      <c r="T341" s="66"/>
    </row>
    <row r="342" spans="11:20" ht="12.75">
      <c r="K342" s="133"/>
      <c r="T342" s="66"/>
    </row>
    <row r="343" spans="11:20" ht="12.75">
      <c r="K343" s="133"/>
      <c r="T343" s="66"/>
    </row>
    <row r="344" spans="11:20" ht="12.75">
      <c r="K344" s="133"/>
      <c r="T344" s="66"/>
    </row>
    <row r="345" spans="11:20" ht="12.75">
      <c r="K345" s="133"/>
      <c r="T345" s="66"/>
    </row>
    <row r="346" spans="11:20" ht="12.75">
      <c r="K346" s="133"/>
      <c r="T346" s="66"/>
    </row>
    <row r="347" spans="11:20" ht="12.75">
      <c r="K347" s="133"/>
      <c r="T347" s="66"/>
    </row>
    <row r="348" spans="11:20" ht="12.75">
      <c r="K348" s="133"/>
      <c r="T348" s="66"/>
    </row>
    <row r="349" spans="11:20" ht="12.75">
      <c r="K349" s="133"/>
      <c r="T349" s="66"/>
    </row>
    <row r="350" spans="11:20" ht="12.75">
      <c r="K350" s="133"/>
      <c r="T350" s="66"/>
    </row>
    <row r="351" spans="11:20" ht="12.75">
      <c r="K351" s="133"/>
      <c r="T351" s="66"/>
    </row>
    <row r="352" spans="11:20" ht="12.75">
      <c r="K352" s="133"/>
      <c r="T352" s="66"/>
    </row>
    <row r="353" spans="11:20" ht="12.75">
      <c r="K353" s="133"/>
      <c r="T353" s="66"/>
    </row>
    <row r="354" spans="11:20" ht="12.75">
      <c r="K354" s="133"/>
      <c r="T354" s="66"/>
    </row>
    <row r="355" spans="11:20" ht="12.75">
      <c r="K355" s="133"/>
      <c r="T355" s="66"/>
    </row>
    <row r="356" spans="11:20" ht="12.75">
      <c r="K356" s="133"/>
      <c r="T356" s="66"/>
    </row>
    <row r="357" spans="11:20" ht="12.75">
      <c r="K357" s="133"/>
      <c r="T357" s="66"/>
    </row>
    <row r="358" spans="11:20" ht="12.75">
      <c r="K358" s="133"/>
      <c r="T358" s="66"/>
    </row>
    <row r="359" spans="11:20" ht="12.75">
      <c r="K359" s="133"/>
      <c r="T359" s="66"/>
    </row>
    <row r="360" spans="11:20" ht="12.75">
      <c r="K360" s="133"/>
      <c r="T360" s="66"/>
    </row>
    <row r="361" spans="11:20" ht="12.75">
      <c r="K361" s="133"/>
      <c r="T361" s="66"/>
    </row>
    <row r="362" spans="11:20" ht="12.75">
      <c r="K362" s="133"/>
      <c r="T362" s="66"/>
    </row>
    <row r="363" spans="11:20" ht="12.75">
      <c r="K363" s="133"/>
      <c r="T363" s="66"/>
    </row>
    <row r="364" spans="11:20" ht="12.75">
      <c r="K364" s="133"/>
      <c r="T364" s="66"/>
    </row>
    <row r="365" spans="11:20" ht="12.75">
      <c r="K365" s="133"/>
      <c r="T365" s="66"/>
    </row>
    <row r="366" spans="11:20" ht="12.75">
      <c r="K366" s="133"/>
      <c r="T366" s="66"/>
    </row>
    <row r="367" spans="11:20" ht="12.75">
      <c r="K367" s="133"/>
      <c r="T367" s="66"/>
    </row>
    <row r="368" spans="11:20" ht="12.75">
      <c r="K368" s="133"/>
      <c r="T368" s="66"/>
    </row>
    <row r="369" spans="11:20" ht="12.75">
      <c r="K369" s="133"/>
      <c r="T369" s="66"/>
    </row>
    <row r="370" spans="11:20" ht="12.75">
      <c r="K370" s="133"/>
      <c r="T370" s="66"/>
    </row>
    <row r="371" spans="11:20" ht="12.75">
      <c r="K371" s="133"/>
      <c r="T371" s="66"/>
    </row>
    <row r="372" spans="11:20" ht="12.75">
      <c r="K372" s="133"/>
      <c r="T372" s="66"/>
    </row>
    <row r="373" spans="11:20" ht="12.75">
      <c r="K373" s="133"/>
      <c r="T373" s="66"/>
    </row>
    <row r="374" spans="11:20" ht="12.75">
      <c r="K374" s="133"/>
      <c r="T374" s="66"/>
    </row>
    <row r="375" spans="11:20" ht="12.75">
      <c r="K375" s="133"/>
      <c r="T375" s="66"/>
    </row>
    <row r="376" spans="11:20" ht="12.75">
      <c r="K376" s="133"/>
      <c r="T376" s="66"/>
    </row>
    <row r="377" spans="11:20" ht="12.75">
      <c r="K377" s="133"/>
      <c r="T377" s="66"/>
    </row>
    <row r="378" spans="11:20" ht="12.75">
      <c r="K378" s="133"/>
      <c r="T378" s="66"/>
    </row>
    <row r="379" spans="11:20" ht="12.75">
      <c r="K379" s="133"/>
      <c r="T379" s="66"/>
    </row>
    <row r="380" spans="11:20" ht="12.75">
      <c r="K380" s="133"/>
      <c r="T380" s="66"/>
    </row>
    <row r="381" spans="11:20" ht="12.75">
      <c r="K381" s="133"/>
      <c r="T381" s="66"/>
    </row>
    <row r="382" spans="11:20" ht="12.75">
      <c r="K382" s="133"/>
      <c r="T382" s="66"/>
    </row>
    <row r="383" spans="11:20" ht="12.75">
      <c r="K383" s="133"/>
      <c r="T383" s="66"/>
    </row>
    <row r="384" spans="11:20" ht="12.75">
      <c r="K384" s="133"/>
      <c r="T384" s="66"/>
    </row>
    <row r="385" spans="11:20" ht="12.75">
      <c r="K385" s="133"/>
      <c r="T385" s="66"/>
    </row>
    <row r="386" spans="11:20" ht="12.75">
      <c r="K386" s="133"/>
      <c r="T386" s="66"/>
    </row>
    <row r="387" spans="11:20" ht="12.75">
      <c r="K387" s="133"/>
      <c r="T387" s="66"/>
    </row>
    <row r="388" spans="11:20" ht="12.75">
      <c r="K388" s="133"/>
      <c r="T388" s="66"/>
    </row>
    <row r="389" spans="11:20" ht="12.75">
      <c r="K389" s="133"/>
      <c r="T389" s="66"/>
    </row>
    <row r="390" spans="11:20" ht="12.75">
      <c r="K390" s="133"/>
      <c r="T390" s="66"/>
    </row>
    <row r="391" spans="11:20" ht="12.75">
      <c r="K391" s="133"/>
      <c r="T391" s="66"/>
    </row>
    <row r="392" spans="11:20" ht="12.75">
      <c r="K392" s="133"/>
      <c r="T392" s="66"/>
    </row>
    <row r="393" spans="11:20" ht="12.75">
      <c r="K393" s="133"/>
      <c r="T393" s="66"/>
    </row>
    <row r="394" spans="11:20" ht="12.75">
      <c r="K394" s="133"/>
      <c r="T394" s="66"/>
    </row>
    <row r="395" spans="11:20" ht="12.75">
      <c r="K395" s="133"/>
      <c r="T395" s="66"/>
    </row>
    <row r="396" spans="11:20" ht="12.75">
      <c r="K396" s="133"/>
      <c r="T396" s="66"/>
    </row>
    <row r="397" spans="11:20" ht="12.75">
      <c r="K397" s="133"/>
      <c r="T397" s="66"/>
    </row>
    <row r="398" spans="11:20" ht="12.75">
      <c r="K398" s="133"/>
      <c r="T398" s="66"/>
    </row>
    <row r="399" spans="11:20" ht="12.75">
      <c r="K399" s="133"/>
      <c r="T399" s="66"/>
    </row>
    <row r="400" spans="11:20" ht="12.75">
      <c r="K400" s="133"/>
      <c r="T400" s="66"/>
    </row>
    <row r="401" spans="11:20" ht="12.75">
      <c r="K401" s="133"/>
      <c r="T401" s="66"/>
    </row>
    <row r="402" spans="11:20" ht="12.75">
      <c r="K402" s="133"/>
      <c r="T402" s="66"/>
    </row>
    <row r="403" spans="11:20" ht="12.75">
      <c r="K403" s="133"/>
      <c r="T403" s="66"/>
    </row>
    <row r="404" spans="11:20" ht="12.75">
      <c r="K404" s="133"/>
      <c r="T404" s="66"/>
    </row>
    <row r="405" spans="11:20" ht="12.75">
      <c r="K405" s="133"/>
      <c r="T405" s="66"/>
    </row>
    <row r="406" spans="11:20" ht="12.75">
      <c r="K406" s="133"/>
      <c r="T406" s="66"/>
    </row>
    <row r="407" spans="11:20" ht="12.75">
      <c r="K407" s="133"/>
      <c r="T407" s="66"/>
    </row>
    <row r="408" spans="11:20" ht="12.75">
      <c r="K408" s="133"/>
      <c r="T408" s="66"/>
    </row>
    <row r="409" spans="11:20" ht="12.75">
      <c r="K409" s="133"/>
      <c r="T409" s="66"/>
    </row>
    <row r="410" spans="11:20" ht="12.75">
      <c r="K410" s="133"/>
      <c r="T410" s="66"/>
    </row>
    <row r="411" spans="11:20" ht="12.75">
      <c r="K411" s="133"/>
      <c r="T411" s="66"/>
    </row>
    <row r="412" spans="11:20" ht="12.75">
      <c r="K412" s="133"/>
      <c r="T412" s="66"/>
    </row>
    <row r="413" spans="11:20" ht="12.75">
      <c r="K413" s="133"/>
      <c r="T413" s="66"/>
    </row>
    <row r="414" spans="11:20" ht="12.75">
      <c r="K414" s="133"/>
      <c r="T414" s="66"/>
    </row>
    <row r="415" spans="11:20" ht="12.75">
      <c r="K415" s="133"/>
      <c r="T415" s="66"/>
    </row>
    <row r="416" spans="11:20" ht="12.75">
      <c r="K416" s="133"/>
      <c r="T416" s="66"/>
    </row>
    <row r="417" spans="11:20" ht="12.75">
      <c r="K417" s="133"/>
      <c r="T417" s="66"/>
    </row>
    <row r="418" spans="11:20" ht="12.75">
      <c r="K418" s="133"/>
      <c r="T418" s="66"/>
    </row>
    <row r="419" spans="11:20" ht="12.75">
      <c r="K419" s="133"/>
      <c r="T419" s="66"/>
    </row>
    <row r="420" spans="11:20" ht="12.75">
      <c r="K420" s="133"/>
      <c r="T420" s="66"/>
    </row>
    <row r="421" spans="11:20" ht="12.75">
      <c r="K421" s="133"/>
      <c r="T421" s="66"/>
    </row>
    <row r="422" spans="11:20" ht="12.75">
      <c r="K422" s="133"/>
      <c r="T422" s="66"/>
    </row>
    <row r="423" spans="11:20" ht="12.75">
      <c r="K423" s="133"/>
      <c r="T423" s="66"/>
    </row>
    <row r="424" spans="11:20" ht="12.75">
      <c r="K424" s="133"/>
      <c r="T424" s="66"/>
    </row>
    <row r="425" spans="11:20" ht="12.75">
      <c r="K425" s="133"/>
      <c r="T425" s="66"/>
    </row>
    <row r="426" spans="11:20" ht="12.75">
      <c r="K426" s="133"/>
      <c r="T426" s="66"/>
    </row>
    <row r="427" spans="11:20" ht="12.75">
      <c r="K427" s="133"/>
      <c r="T427" s="66"/>
    </row>
    <row r="428" spans="11:20" ht="12.75">
      <c r="K428" s="133"/>
      <c r="T428" s="66"/>
    </row>
    <row r="429" spans="11:20" ht="12.75">
      <c r="K429" s="133"/>
      <c r="T429" s="66"/>
    </row>
    <row r="430" spans="11:20" ht="12.75">
      <c r="K430" s="133"/>
      <c r="T430" s="66"/>
    </row>
    <row r="431" spans="11:20" ht="12.75">
      <c r="K431" s="133"/>
      <c r="T431" s="66"/>
    </row>
    <row r="432" spans="11:20" ht="12.75">
      <c r="K432" s="133"/>
      <c r="T432" s="66"/>
    </row>
    <row r="433" spans="11:20" ht="12.75">
      <c r="K433" s="133"/>
      <c r="T433" s="66"/>
    </row>
    <row r="434" spans="11:20" ht="12.75">
      <c r="K434" s="133"/>
      <c r="T434" s="66"/>
    </row>
    <row r="435" spans="11:20" ht="12.75">
      <c r="K435" s="133"/>
      <c r="T435" s="66"/>
    </row>
    <row r="436" spans="11:20" ht="12.75">
      <c r="K436" s="133"/>
      <c r="T436" s="66"/>
    </row>
    <row r="437" spans="11:20" ht="12.75">
      <c r="K437" s="133"/>
      <c r="T437" s="66"/>
    </row>
    <row r="438" spans="11:20" ht="12.75">
      <c r="K438" s="133"/>
      <c r="T438" s="66"/>
    </row>
    <row r="439" spans="11:20" ht="12.75">
      <c r="K439" s="133"/>
      <c r="T439" s="66"/>
    </row>
    <row r="440" spans="11:20" ht="12.75">
      <c r="K440" s="133"/>
      <c r="T440" s="66"/>
    </row>
    <row r="441" spans="11:20" ht="12.75">
      <c r="K441" s="133"/>
      <c r="T441" s="66"/>
    </row>
    <row r="442" spans="11:20" ht="12.75">
      <c r="K442" s="133"/>
      <c r="T442" s="66"/>
    </row>
    <row r="443" spans="11:20" ht="12.75">
      <c r="K443" s="133"/>
      <c r="T443" s="66"/>
    </row>
    <row r="444" spans="11:20" ht="12.75">
      <c r="K444" s="133"/>
      <c r="T444" s="66"/>
    </row>
    <row r="445" spans="11:20" ht="12.75">
      <c r="K445" s="133"/>
      <c r="T445" s="66"/>
    </row>
    <row r="446" spans="11:20" ht="12.75">
      <c r="K446" s="133"/>
      <c r="T446" s="66"/>
    </row>
    <row r="447" spans="11:20" ht="12.75">
      <c r="K447" s="133"/>
      <c r="T447" s="66"/>
    </row>
    <row r="448" spans="11:20" ht="12.75">
      <c r="K448" s="133"/>
      <c r="T448" s="66"/>
    </row>
    <row r="449" spans="11:20" ht="12.75">
      <c r="K449" s="133"/>
      <c r="T449" s="66"/>
    </row>
    <row r="450" spans="11:20" ht="12.75">
      <c r="K450" s="133"/>
      <c r="T450" s="66"/>
    </row>
    <row r="451" spans="11:20" ht="12.75">
      <c r="K451" s="133"/>
      <c r="T451" s="66"/>
    </row>
    <row r="452" spans="11:20" ht="12.75">
      <c r="K452" s="133"/>
      <c r="T452" s="66"/>
    </row>
    <row r="453" spans="11:20" ht="12.75">
      <c r="K453" s="133"/>
      <c r="T453" s="66"/>
    </row>
    <row r="454" spans="11:20" ht="12.75">
      <c r="K454" s="133"/>
      <c r="T454" s="66"/>
    </row>
    <row r="455" spans="11:20" ht="12.75">
      <c r="K455" s="133"/>
      <c r="T455" s="66"/>
    </row>
    <row r="456" spans="11:20" ht="12.75">
      <c r="K456" s="133"/>
      <c r="T456" s="66"/>
    </row>
    <row r="457" spans="11:20" ht="12.75">
      <c r="K457" s="133"/>
      <c r="T457" s="66"/>
    </row>
    <row r="458" spans="11:20" ht="12.75">
      <c r="K458" s="133"/>
      <c r="T458" s="66"/>
    </row>
    <row r="459" spans="11:20" ht="12.75">
      <c r="K459" s="133"/>
      <c r="T459" s="66"/>
    </row>
    <row r="460" spans="11:20" ht="12.75">
      <c r="K460" s="133"/>
      <c r="T460" s="66"/>
    </row>
    <row r="461" spans="11:20" ht="12.75">
      <c r="K461" s="133"/>
      <c r="T461" s="66"/>
    </row>
    <row r="462" spans="11:20" ht="12.75">
      <c r="K462" s="133"/>
      <c r="T462" s="66"/>
    </row>
    <row r="463" spans="11:20" ht="12.75">
      <c r="K463" s="133"/>
      <c r="T463" s="66"/>
    </row>
    <row r="464" spans="11:20" ht="12.75">
      <c r="K464" s="133"/>
      <c r="T464" s="66"/>
    </row>
    <row r="465" spans="11:20" ht="12.75">
      <c r="K465" s="133"/>
      <c r="T465" s="66"/>
    </row>
    <row r="466" spans="11:20" ht="12.75">
      <c r="K466" s="133"/>
      <c r="T466" s="66"/>
    </row>
    <row r="467" spans="11:20" ht="12.75">
      <c r="K467" s="133"/>
      <c r="T467" s="66"/>
    </row>
    <row r="468" spans="11:20" ht="12.75">
      <c r="K468" s="133"/>
      <c r="T468" s="66"/>
    </row>
    <row r="469" spans="11:20" ht="12.75">
      <c r="K469" s="133"/>
      <c r="T469" s="66"/>
    </row>
    <row r="470" spans="11:20" ht="12.75">
      <c r="K470" s="133"/>
      <c r="T470" s="66"/>
    </row>
    <row r="471" spans="11:20" ht="12.75">
      <c r="K471" s="133"/>
      <c r="T471" s="66"/>
    </row>
    <row r="472" spans="11:20" ht="12.75">
      <c r="K472" s="133"/>
      <c r="T472" s="66"/>
    </row>
    <row r="473" spans="11:20" ht="12.75">
      <c r="K473" s="133"/>
      <c r="T473" s="66"/>
    </row>
    <row r="474" spans="11:20" ht="12.75">
      <c r="K474" s="133"/>
      <c r="T474" s="66"/>
    </row>
    <row r="475" spans="11:20" ht="12.75">
      <c r="K475" s="133"/>
      <c r="T475" s="66"/>
    </row>
    <row r="476" spans="11:20" ht="12.75">
      <c r="K476" s="133"/>
      <c r="T476" s="66"/>
    </row>
    <row r="477" spans="11:20" ht="12.75">
      <c r="K477" s="133"/>
      <c r="T477" s="66"/>
    </row>
    <row r="478" spans="11:20" ht="12.75">
      <c r="K478" s="133"/>
      <c r="T478" s="66"/>
    </row>
    <row r="479" spans="11:20" ht="12.75">
      <c r="K479" s="133"/>
      <c r="T479" s="66"/>
    </row>
    <row r="480" spans="11:20" ht="12.75">
      <c r="K480" s="133"/>
      <c r="T480" s="66"/>
    </row>
    <row r="481" spans="11:20" ht="12.75">
      <c r="K481" s="133"/>
      <c r="T481" s="66"/>
    </row>
    <row r="482" spans="11:20" ht="12.75">
      <c r="K482" s="133"/>
      <c r="T482" s="66"/>
    </row>
    <row r="483" spans="11:20" ht="12.75">
      <c r="K483" s="133"/>
      <c r="T483" s="66"/>
    </row>
    <row r="484" spans="11:20" ht="12.75">
      <c r="K484" s="133"/>
      <c r="T484" s="66"/>
    </row>
    <row r="485" spans="11:20" ht="12.75">
      <c r="K485" s="133"/>
      <c r="T485" s="66"/>
    </row>
    <row r="486" spans="11:20" ht="12.75">
      <c r="K486" s="133"/>
      <c r="T486" s="66"/>
    </row>
    <row r="487" spans="11:20" ht="12.75">
      <c r="K487" s="133"/>
      <c r="T487" s="66"/>
    </row>
    <row r="488" spans="11:20" ht="12.75">
      <c r="K488" s="133"/>
      <c r="T488" s="66"/>
    </row>
    <row r="489" spans="11:20" ht="12.75">
      <c r="K489" s="133"/>
      <c r="T489" s="66"/>
    </row>
    <row r="490" spans="11:20" ht="12.75">
      <c r="K490" s="133"/>
      <c r="T490" s="66"/>
    </row>
    <row r="491" spans="11:20" ht="12.75">
      <c r="K491" s="133"/>
      <c r="T491" s="66"/>
    </row>
    <row r="492" spans="11:20" ht="12.75">
      <c r="K492" s="133"/>
      <c r="T492" s="66"/>
    </row>
    <row r="493" spans="11:20" ht="12.75">
      <c r="K493" s="133"/>
      <c r="T493" s="66"/>
    </row>
    <row r="494" spans="11:20" ht="12.75">
      <c r="K494" s="133"/>
      <c r="T494" s="66"/>
    </row>
    <row r="495" spans="11:20" ht="12.75">
      <c r="K495" s="133"/>
      <c r="T495" s="66"/>
    </row>
    <row r="496" spans="11:20" ht="12.75">
      <c r="K496" s="133"/>
      <c r="T496" s="66"/>
    </row>
    <row r="497" spans="11:20" ht="12.75">
      <c r="K497" s="133"/>
      <c r="T497" s="66"/>
    </row>
    <row r="498" spans="11:20" ht="12.75">
      <c r="K498" s="133"/>
      <c r="T498" s="66"/>
    </row>
    <row r="499" spans="11:20" ht="12.75">
      <c r="K499" s="133"/>
      <c r="T499" s="66"/>
    </row>
    <row r="500" spans="11:20" ht="12.75">
      <c r="K500" s="133"/>
      <c r="T500" s="66"/>
    </row>
    <row r="501" spans="11:20" ht="12.75">
      <c r="K501" s="133"/>
      <c r="T501" s="66"/>
    </row>
    <row r="502" spans="11:20" ht="12.75">
      <c r="K502" s="133"/>
      <c r="T502" s="66"/>
    </row>
    <row r="503" spans="11:20" ht="12.75">
      <c r="K503" s="133"/>
      <c r="T503" s="66"/>
    </row>
    <row r="504" spans="11:20" ht="12.75">
      <c r="K504" s="133"/>
      <c r="T504" s="66"/>
    </row>
    <row r="505" spans="11:20" ht="12.75">
      <c r="K505" s="133"/>
      <c r="T505" s="66"/>
    </row>
    <row r="506" spans="11:20" ht="12.75">
      <c r="K506" s="133"/>
      <c r="T506" s="66"/>
    </row>
    <row r="507" spans="11:20" ht="12.75">
      <c r="K507" s="133"/>
      <c r="T507" s="66"/>
    </row>
    <row r="508" spans="11:20" ht="12.75">
      <c r="K508" s="133"/>
      <c r="T508" s="66"/>
    </row>
    <row r="509" spans="11:20" ht="12.75">
      <c r="K509" s="133"/>
      <c r="T509" s="66"/>
    </row>
    <row r="510" spans="11:20" ht="12.75">
      <c r="K510" s="133"/>
      <c r="T510" s="66"/>
    </row>
    <row r="511" spans="11:20" ht="12.75">
      <c r="K511" s="133"/>
      <c r="T511" s="66"/>
    </row>
    <row r="512" spans="11:20" ht="12.75">
      <c r="K512" s="133"/>
      <c r="T512" s="66"/>
    </row>
    <row r="513" spans="11:20" ht="12.75">
      <c r="K513" s="133"/>
      <c r="T513" s="66"/>
    </row>
    <row r="514" spans="11:20" ht="12.75">
      <c r="K514" s="133"/>
      <c r="T514" s="66"/>
    </row>
    <row r="515" spans="11:20" ht="12.75">
      <c r="K515" s="133"/>
      <c r="T515" s="66"/>
    </row>
    <row r="516" spans="11:20" ht="12.75">
      <c r="K516" s="133"/>
      <c r="T516" s="66"/>
    </row>
    <row r="517" spans="11:20" ht="12.75">
      <c r="K517" s="133"/>
      <c r="T517" s="66"/>
    </row>
    <row r="518" spans="11:20" ht="12.75">
      <c r="K518" s="133"/>
      <c r="T518" s="66"/>
    </row>
    <row r="519" spans="11:20" ht="12.75">
      <c r="K519" s="133"/>
      <c r="T519" s="66"/>
    </row>
    <row r="520" spans="11:20" ht="12.75">
      <c r="K520" s="133"/>
      <c r="T520" s="66"/>
    </row>
    <row r="521" spans="11:20" ht="12.75">
      <c r="K521" s="133"/>
      <c r="T521" s="66"/>
    </row>
    <row r="522" spans="11:20" ht="12.75">
      <c r="K522" s="133"/>
      <c r="T522" s="66"/>
    </row>
    <row r="523" spans="11:20" ht="12.75">
      <c r="K523" s="133"/>
      <c r="T523" s="66"/>
    </row>
    <row r="524" spans="11:20" ht="12.75">
      <c r="K524" s="133"/>
      <c r="T524" s="66"/>
    </row>
    <row r="525" spans="11:20" ht="12.75">
      <c r="K525" s="133"/>
      <c r="T525" s="66"/>
    </row>
    <row r="526" spans="11:20" ht="12.75">
      <c r="K526" s="133"/>
      <c r="T526" s="66"/>
    </row>
    <row r="527" spans="11:20" ht="12.75">
      <c r="K527" s="133"/>
      <c r="T527" s="66"/>
    </row>
    <row r="528" spans="11:20" ht="12.75">
      <c r="K528" s="133"/>
      <c r="T528" s="66"/>
    </row>
    <row r="529" spans="11:20" ht="12.75">
      <c r="K529" s="133"/>
      <c r="T529" s="66"/>
    </row>
    <row r="530" spans="11:20" ht="12.75">
      <c r="K530" s="133"/>
      <c r="T530" s="66"/>
    </row>
    <row r="531" spans="11:20" ht="12.75">
      <c r="K531" s="133"/>
      <c r="T531" s="66"/>
    </row>
    <row r="532" spans="11:20" ht="12.75">
      <c r="K532" s="133"/>
      <c r="T532" s="66"/>
    </row>
    <row r="533" spans="11:20" ht="12.75">
      <c r="K533" s="133"/>
      <c r="T533" s="66"/>
    </row>
    <row r="534" spans="11:20" ht="12.75">
      <c r="K534" s="133"/>
      <c r="T534" s="66"/>
    </row>
    <row r="535" spans="11:20" ht="12.75">
      <c r="K535" s="133"/>
      <c r="T535" s="66"/>
    </row>
    <row r="536" spans="11:20" ht="12.75">
      <c r="K536" s="133"/>
      <c r="T536" s="66"/>
    </row>
    <row r="537" spans="11:20" ht="12.75">
      <c r="K537" s="133"/>
      <c r="T537" s="66"/>
    </row>
    <row r="538" spans="11:20" ht="12.75">
      <c r="K538" s="133"/>
      <c r="T538" s="66"/>
    </row>
    <row r="539" spans="11:20" ht="12.75">
      <c r="K539" s="133"/>
      <c r="T539" s="66"/>
    </row>
    <row r="540" spans="11:20" ht="12.75">
      <c r="K540" s="133"/>
      <c r="T540" s="66"/>
    </row>
    <row r="541" spans="11:20" ht="12.75">
      <c r="K541" s="133"/>
      <c r="T541" s="66"/>
    </row>
    <row r="542" spans="11:20" ht="12.75">
      <c r="K542" s="133"/>
      <c r="T542" s="66"/>
    </row>
    <row r="543" spans="11:20" ht="12.75">
      <c r="K543" s="133"/>
      <c r="T543" s="66"/>
    </row>
    <row r="544" spans="11:20" ht="12.75">
      <c r="K544" s="133"/>
      <c r="T544" s="66"/>
    </row>
    <row r="545" spans="11:20" ht="12.75">
      <c r="K545" s="133"/>
      <c r="T545" s="66"/>
    </row>
    <row r="546" spans="11:20" ht="12.75">
      <c r="K546" s="133"/>
      <c r="T546" s="66"/>
    </row>
    <row r="547" spans="11:20" ht="12.75">
      <c r="K547" s="133"/>
      <c r="T547" s="66"/>
    </row>
    <row r="548" spans="11:20" ht="12.75">
      <c r="K548" s="133"/>
      <c r="T548" s="66"/>
    </row>
    <row r="549" spans="11:20" ht="12.75">
      <c r="K549" s="133"/>
      <c r="T549" s="66"/>
    </row>
    <row r="550" spans="11:20" ht="12.75">
      <c r="K550" s="133"/>
      <c r="T550" s="66"/>
    </row>
    <row r="551" spans="11:20" ht="12.75">
      <c r="K551" s="133"/>
      <c r="T551" s="66"/>
    </row>
    <row r="552" spans="11:20" ht="12.75">
      <c r="K552" s="133"/>
      <c r="T552" s="66"/>
    </row>
    <row r="553" spans="11:20" ht="12.75">
      <c r="K553" s="133"/>
      <c r="T553" s="66"/>
    </row>
    <row r="554" spans="11:20" ht="12.75">
      <c r="K554" s="133"/>
      <c r="T554" s="66"/>
    </row>
    <row r="555" spans="11:20" ht="12.75">
      <c r="K555" s="133"/>
      <c r="T555" s="66"/>
    </row>
    <row r="556" spans="11:20" ht="12.75">
      <c r="K556" s="133"/>
      <c r="T556" s="66"/>
    </row>
    <row r="557" spans="11:20" ht="12.75">
      <c r="K557" s="133"/>
      <c r="T557" s="66"/>
    </row>
    <row r="558" spans="11:20" ht="12.75">
      <c r="K558" s="133"/>
      <c r="T558" s="66"/>
    </row>
    <row r="559" spans="11:20" ht="12.75">
      <c r="K559" s="133"/>
      <c r="T559" s="66"/>
    </row>
    <row r="560" spans="11:20" ht="12.75">
      <c r="K560" s="133"/>
      <c r="T560" s="66"/>
    </row>
    <row r="561" spans="11:20" ht="12.75">
      <c r="K561" s="133"/>
      <c r="T561" s="66"/>
    </row>
    <row r="562" spans="11:20" ht="12.75">
      <c r="K562" s="133"/>
      <c r="T562" s="66"/>
    </row>
    <row r="563" spans="11:20" ht="12.75">
      <c r="K563" s="133"/>
      <c r="T563" s="66"/>
    </row>
    <row r="564" spans="11:20" ht="12.75">
      <c r="K564" s="133"/>
      <c r="T564" s="66"/>
    </row>
    <row r="565" spans="11:20" ht="12.75">
      <c r="K565" s="133"/>
      <c r="T565" s="66"/>
    </row>
    <row r="566" spans="11:20" ht="12.75">
      <c r="K566" s="133"/>
      <c r="T566" s="66"/>
    </row>
    <row r="567" spans="11:20" ht="12.75">
      <c r="K567" s="133"/>
      <c r="T567" s="66"/>
    </row>
    <row r="568" spans="11:20" ht="12.75">
      <c r="K568" s="133"/>
      <c r="T568" s="66"/>
    </row>
    <row r="569" spans="11:20" ht="12.75">
      <c r="K569" s="133"/>
      <c r="T569" s="66"/>
    </row>
    <row r="570" spans="11:20" ht="12.75">
      <c r="K570" s="133"/>
      <c r="T570" s="66"/>
    </row>
    <row r="571" spans="11:20" ht="12.75">
      <c r="K571" s="133"/>
      <c r="T571" s="66"/>
    </row>
    <row r="572" spans="11:20" ht="12.75">
      <c r="K572" s="133"/>
      <c r="T572" s="66"/>
    </row>
    <row r="573" spans="11:20" ht="12.75">
      <c r="K573" s="133"/>
      <c r="T573" s="66"/>
    </row>
    <row r="574" spans="11:20" ht="12.75">
      <c r="K574" s="133"/>
      <c r="T574" s="66"/>
    </row>
    <row r="575" spans="11:20" ht="12.75">
      <c r="K575" s="133"/>
      <c r="T575" s="66"/>
    </row>
    <row r="576" spans="11:20" ht="12.75">
      <c r="K576" s="133"/>
      <c r="T576" s="66"/>
    </row>
    <row r="577" spans="11:20" ht="12.75">
      <c r="K577" s="133"/>
      <c r="T577" s="66"/>
    </row>
    <row r="578" spans="11:20" ht="12.75">
      <c r="K578" s="133"/>
      <c r="T578" s="66"/>
    </row>
    <row r="579" spans="11:20" ht="12.75">
      <c r="K579" s="133"/>
      <c r="T579" s="66"/>
    </row>
    <row r="580" spans="11:20" ht="12.75">
      <c r="K580" s="133"/>
      <c r="T580" s="66"/>
    </row>
    <row r="581" spans="11:20" ht="12.75">
      <c r="K581" s="133"/>
      <c r="T581" s="66"/>
    </row>
    <row r="582" spans="11:20" ht="12.75">
      <c r="K582" s="133"/>
      <c r="T582" s="66"/>
    </row>
    <row r="583" spans="11:20" ht="12.75">
      <c r="K583" s="133"/>
      <c r="T583" s="66"/>
    </row>
    <row r="584" spans="11:20" ht="12.75">
      <c r="K584" s="133"/>
      <c r="T584" s="66"/>
    </row>
    <row r="585" spans="11:20" ht="12.75">
      <c r="K585" s="133"/>
      <c r="T585" s="66"/>
    </row>
    <row r="586" spans="11:20" ht="12.75">
      <c r="K586" s="133"/>
      <c r="T586" s="66"/>
    </row>
    <row r="587" spans="11:20" ht="12.75">
      <c r="K587" s="133"/>
      <c r="T587" s="66"/>
    </row>
    <row r="588" spans="11:20" ht="12.75">
      <c r="K588" s="133"/>
      <c r="T588" s="66"/>
    </row>
    <row r="589" spans="11:20" ht="12.75">
      <c r="K589" s="133"/>
      <c r="T589" s="66"/>
    </row>
    <row r="590" spans="11:20" ht="12.75">
      <c r="K590" s="133"/>
      <c r="T590" s="66"/>
    </row>
    <row r="591" spans="11:20" ht="12.75">
      <c r="K591" s="133"/>
      <c r="T591" s="66"/>
    </row>
    <row r="592" spans="11:20" ht="12.75">
      <c r="K592" s="133"/>
      <c r="T592" s="66"/>
    </row>
    <row r="593" spans="11:20" ht="12.75">
      <c r="K593" s="133"/>
      <c r="T593" s="66"/>
    </row>
    <row r="594" spans="11:20" ht="12.75">
      <c r="K594" s="133"/>
      <c r="T594" s="66"/>
    </row>
    <row r="595" spans="11:20" ht="12.75">
      <c r="K595" s="133"/>
      <c r="T595" s="66"/>
    </row>
    <row r="596" spans="11:20" ht="12.75">
      <c r="K596" s="133"/>
      <c r="T596" s="66"/>
    </row>
    <row r="597" spans="11:20" ht="12.75">
      <c r="K597" s="133"/>
      <c r="T597" s="66"/>
    </row>
    <row r="598" spans="11:20" ht="12.75">
      <c r="K598" s="133"/>
      <c r="T598" s="66"/>
    </row>
    <row r="599" spans="11:20" ht="12.75">
      <c r="K599" s="133"/>
      <c r="T599" s="66"/>
    </row>
    <row r="600" spans="11:20" ht="12.75">
      <c r="K600" s="133"/>
      <c r="T600" s="66"/>
    </row>
    <row r="601" spans="11:20" ht="12.75">
      <c r="K601" s="133"/>
      <c r="T601" s="66"/>
    </row>
    <row r="602" spans="11:20" ht="12.75">
      <c r="K602" s="133"/>
      <c r="T602" s="66"/>
    </row>
    <row r="603" spans="11:20" ht="12.75">
      <c r="K603" s="133"/>
      <c r="T603" s="66"/>
    </row>
    <row r="604" spans="11:20" ht="12.75">
      <c r="K604" s="133"/>
      <c r="T604" s="66"/>
    </row>
    <row r="605" spans="11:20" ht="12.75">
      <c r="K605" s="133"/>
      <c r="T605" s="66"/>
    </row>
    <row r="606" spans="11:20" ht="12.75">
      <c r="K606" s="133"/>
      <c r="T606" s="66"/>
    </row>
    <row r="607" spans="11:20" ht="12.75">
      <c r="K607" s="133"/>
      <c r="T607" s="66"/>
    </row>
    <row r="608" spans="11:20" ht="12.75">
      <c r="K608" s="133"/>
      <c r="T608" s="66"/>
    </row>
    <row r="609" spans="11:20" ht="12.75">
      <c r="K609" s="133"/>
      <c r="T609" s="66"/>
    </row>
    <row r="610" spans="11:20" ht="12.75">
      <c r="K610" s="133"/>
      <c r="T610" s="66"/>
    </row>
    <row r="611" spans="11:20" ht="12.75">
      <c r="K611" s="133"/>
      <c r="T611" s="66"/>
    </row>
    <row r="612" spans="11:20" ht="12.75">
      <c r="K612" s="133"/>
      <c r="T612" s="66"/>
    </row>
    <row r="613" spans="11:20" ht="12.75">
      <c r="K613" s="133"/>
      <c r="T613" s="66"/>
    </row>
    <row r="614" spans="11:20" ht="12.75">
      <c r="K614" s="133"/>
      <c r="T614" s="66"/>
    </row>
    <row r="615" spans="11:20" ht="12.75">
      <c r="K615" s="133"/>
      <c r="T615" s="66"/>
    </row>
    <row r="616" spans="11:20" ht="12.75">
      <c r="K616" s="133"/>
      <c r="T616" s="66"/>
    </row>
    <row r="617" spans="11:20" ht="12.75">
      <c r="K617" s="133"/>
      <c r="T617" s="66"/>
    </row>
    <row r="618" spans="11:20" ht="12.75">
      <c r="K618" s="133"/>
      <c r="T618" s="66"/>
    </row>
    <row r="619" spans="11:20" ht="12.75">
      <c r="K619" s="133"/>
      <c r="T619" s="66"/>
    </row>
    <row r="620" spans="11:20" ht="12.75">
      <c r="K620" s="133"/>
      <c r="T620" s="66"/>
    </row>
    <row r="621" spans="11:20" ht="12.75">
      <c r="K621" s="133"/>
      <c r="T621" s="66"/>
    </row>
    <row r="622" spans="11:20" ht="12.75">
      <c r="K622" s="133"/>
      <c r="T622" s="66"/>
    </row>
    <row r="623" spans="11:20" ht="12.75">
      <c r="K623" s="133"/>
      <c r="T623" s="66"/>
    </row>
    <row r="624" spans="11:20" ht="12.75">
      <c r="K624" s="133"/>
      <c r="T624" s="66"/>
    </row>
    <row r="625" spans="11:20" ht="12.75">
      <c r="K625" s="133"/>
      <c r="T625" s="66"/>
    </row>
    <row r="626" spans="11:20" ht="12.75">
      <c r="K626" s="133"/>
      <c r="T626" s="66"/>
    </row>
    <row r="627" spans="11:20" ht="12.75">
      <c r="K627" s="133"/>
      <c r="T627" s="66"/>
    </row>
    <row r="628" spans="11:20" ht="12.75">
      <c r="K628" s="133"/>
      <c r="T628" s="66"/>
    </row>
    <row r="629" spans="11:20" ht="12.75">
      <c r="K629" s="133"/>
      <c r="T629" s="66"/>
    </row>
    <row r="630" spans="11:20" ht="12.75">
      <c r="K630" s="133"/>
      <c r="T630" s="66"/>
    </row>
    <row r="631" spans="11:20" ht="12.75">
      <c r="K631" s="133"/>
      <c r="T631" s="66"/>
    </row>
    <row r="632" spans="11:20" ht="12.75">
      <c r="K632" s="133"/>
      <c r="T632" s="66"/>
    </row>
    <row r="633" spans="11:20" ht="12.75">
      <c r="K633" s="133"/>
      <c r="T633" s="66"/>
    </row>
    <row r="634" spans="11:20" ht="12.75">
      <c r="K634" s="133"/>
      <c r="T634" s="66"/>
    </row>
    <row r="635" spans="11:20" ht="12.75">
      <c r="K635" s="133"/>
      <c r="T635" s="66"/>
    </row>
    <row r="636" spans="11:20" ht="12.75">
      <c r="K636" s="133"/>
      <c r="T636" s="66"/>
    </row>
    <row r="637" spans="11:20" ht="12.75">
      <c r="K637" s="133"/>
      <c r="T637" s="66"/>
    </row>
    <row r="638" spans="11:20" ht="12.75">
      <c r="K638" s="133"/>
      <c r="T638" s="66"/>
    </row>
    <row r="639" spans="11:20" ht="12.75">
      <c r="K639" s="133"/>
      <c r="T639" s="66"/>
    </row>
    <row r="640" spans="11:20" ht="12.75">
      <c r="K640" s="133"/>
      <c r="T640" s="66"/>
    </row>
    <row r="641" spans="11:20" ht="12.75">
      <c r="K641" s="133"/>
      <c r="T641" s="66"/>
    </row>
    <row r="642" spans="11:20" ht="12.75">
      <c r="K642" s="133"/>
      <c r="T642" s="66"/>
    </row>
    <row r="643" spans="11:20" ht="12.75">
      <c r="K643" s="133"/>
      <c r="T643" s="66"/>
    </row>
    <row r="644" spans="11:20" ht="12.75">
      <c r="K644" s="133"/>
      <c r="T644" s="66"/>
    </row>
    <row r="645" spans="11:20" ht="12.75">
      <c r="K645" s="133"/>
      <c r="T645" s="66"/>
    </row>
    <row r="646" spans="11:20" ht="12.75">
      <c r="K646" s="133"/>
      <c r="T646" s="66"/>
    </row>
    <row r="647" spans="11:20" ht="12.75">
      <c r="K647" s="133"/>
      <c r="T647" s="66"/>
    </row>
    <row r="648" spans="11:20" ht="12.75">
      <c r="K648" s="133"/>
      <c r="T648" s="66"/>
    </row>
    <row r="649" spans="11:20" ht="12.75">
      <c r="K649" s="133"/>
      <c r="T649" s="66"/>
    </row>
    <row r="650" spans="11:20" ht="12.75">
      <c r="K650" s="133"/>
      <c r="T650" s="66"/>
    </row>
    <row r="651" spans="11:20" ht="12.75">
      <c r="K651" s="133"/>
      <c r="T651" s="66"/>
    </row>
    <row r="652" spans="11:20" ht="12.75">
      <c r="K652" s="133"/>
      <c r="T652" s="66"/>
    </row>
    <row r="653" spans="11:20" ht="12.75">
      <c r="K653" s="133"/>
      <c r="T653" s="66"/>
    </row>
    <row r="654" spans="11:20" ht="12.75">
      <c r="K654" s="133"/>
      <c r="T654" s="66"/>
    </row>
    <row r="655" spans="11:20" ht="12.75">
      <c r="K655" s="133"/>
      <c r="T655" s="66"/>
    </row>
    <row r="656" spans="11:20" ht="12.75">
      <c r="K656" s="133"/>
      <c r="T656" s="66"/>
    </row>
    <row r="657" spans="11:20" ht="12.75">
      <c r="K657" s="133"/>
      <c r="T657" s="66"/>
    </row>
    <row r="658" spans="11:20" ht="12.75">
      <c r="K658" s="133"/>
      <c r="T658" s="66"/>
    </row>
    <row r="659" spans="11:20" ht="12.75">
      <c r="K659" s="133"/>
      <c r="T659" s="66"/>
    </row>
    <row r="660" spans="11:20" ht="12.75">
      <c r="K660" s="133"/>
      <c r="T660" s="66"/>
    </row>
    <row r="661" spans="11:20" ht="12.75">
      <c r="K661" s="133"/>
      <c r="T661" s="66"/>
    </row>
    <row r="662" spans="11:20" ht="12.75">
      <c r="K662" s="133"/>
      <c r="T662" s="66"/>
    </row>
    <row r="663" spans="11:20" ht="12.75">
      <c r="K663" s="133"/>
      <c r="T663" s="66"/>
    </row>
    <row r="664" spans="11:20" ht="12.75">
      <c r="K664" s="133"/>
      <c r="T664" s="66"/>
    </row>
    <row r="665" spans="11:20" ht="12.75">
      <c r="K665" s="133"/>
      <c r="T665" s="66"/>
    </row>
    <row r="666" spans="11:20" ht="12.75">
      <c r="K666" s="133"/>
      <c r="T666" s="66"/>
    </row>
    <row r="667" spans="11:20" ht="12.75">
      <c r="K667" s="133"/>
      <c r="T667" s="66"/>
    </row>
    <row r="668" spans="11:20" ht="12.75">
      <c r="K668" s="133"/>
      <c r="T668" s="66"/>
    </row>
    <row r="669" spans="11:20" ht="12.75">
      <c r="K669" s="133"/>
      <c r="T669" s="66"/>
    </row>
    <row r="670" spans="11:20" ht="12.75">
      <c r="K670" s="133"/>
      <c r="T670" s="66"/>
    </row>
    <row r="671" spans="11:20" ht="12.75">
      <c r="K671" s="133"/>
      <c r="T671" s="66"/>
    </row>
    <row r="672" spans="11:20" ht="12.75">
      <c r="K672" s="133"/>
      <c r="T672" s="66"/>
    </row>
    <row r="673" spans="11:20" ht="12.75">
      <c r="K673" s="133"/>
      <c r="T673" s="66"/>
    </row>
    <row r="674" spans="11:20" ht="12.75">
      <c r="K674" s="133"/>
      <c r="T674" s="66"/>
    </row>
    <row r="675" spans="11:20" ht="12.75">
      <c r="K675" s="133"/>
      <c r="T675" s="66"/>
    </row>
    <row r="676" spans="11:20" ht="12.75">
      <c r="K676" s="133"/>
      <c r="T676" s="66"/>
    </row>
    <row r="677" spans="11:20" ht="12.75">
      <c r="K677" s="133"/>
      <c r="T677" s="66"/>
    </row>
    <row r="678" spans="11:20" ht="12.75">
      <c r="K678" s="133"/>
      <c r="T678" s="66"/>
    </row>
    <row r="679" spans="11:20" ht="12.75">
      <c r="K679" s="133"/>
      <c r="T679" s="66"/>
    </row>
    <row r="680" spans="11:20" ht="12.75">
      <c r="K680" s="133"/>
      <c r="T680" s="66"/>
    </row>
    <row r="681" spans="11:20" ht="12.75">
      <c r="K681" s="133"/>
      <c r="T681" s="66"/>
    </row>
    <row r="682" spans="11:20" ht="12.75">
      <c r="K682" s="133"/>
      <c r="T682" s="66"/>
    </row>
    <row r="683" spans="11:20" ht="12.75">
      <c r="K683" s="133"/>
      <c r="T683" s="66"/>
    </row>
    <row r="684" spans="11:20" ht="12.75">
      <c r="K684" s="133"/>
      <c r="T684" s="66"/>
    </row>
    <row r="685" spans="11:20" ht="12.75">
      <c r="K685" s="133"/>
      <c r="T685" s="66"/>
    </row>
    <row r="686" spans="11:20" ht="12.75">
      <c r="K686" s="133"/>
      <c r="T686" s="66"/>
    </row>
    <row r="687" spans="11:20" ht="12.75">
      <c r="K687" s="133"/>
      <c r="T687" s="66"/>
    </row>
    <row r="688" spans="11:20" ht="12.75">
      <c r="K688" s="133"/>
      <c r="T688" s="66"/>
    </row>
    <row r="689" spans="11:20" ht="12.75">
      <c r="K689" s="133"/>
      <c r="T689" s="66"/>
    </row>
    <row r="690" spans="11:20" ht="12.75">
      <c r="K690" s="133"/>
      <c r="T690" s="66"/>
    </row>
    <row r="691" spans="11:20" ht="12.75">
      <c r="K691" s="133"/>
      <c r="T691" s="66"/>
    </row>
    <row r="692" spans="11:20" ht="12.75">
      <c r="K692" s="133"/>
      <c r="T692" s="66"/>
    </row>
    <row r="693" spans="11:20" ht="12.75">
      <c r="K693" s="133"/>
      <c r="T693" s="66"/>
    </row>
    <row r="694" spans="11:20" ht="12.75">
      <c r="K694" s="133"/>
      <c r="T694" s="66"/>
    </row>
    <row r="695" spans="11:20" ht="12.75">
      <c r="K695" s="133"/>
      <c r="T695" s="66"/>
    </row>
    <row r="696" spans="11:20" ht="12.75">
      <c r="K696" s="133"/>
      <c r="T696" s="66"/>
    </row>
    <row r="697" spans="11:20" ht="12.75">
      <c r="K697" s="133"/>
      <c r="T697" s="66"/>
    </row>
    <row r="698" spans="11:20" ht="12.75">
      <c r="K698" s="133"/>
      <c r="T698" s="66"/>
    </row>
    <row r="699" spans="11:20" ht="12.75">
      <c r="K699" s="133"/>
      <c r="T699" s="66"/>
    </row>
    <row r="700" spans="11:20" ht="12.75">
      <c r="K700" s="133"/>
      <c r="T700" s="66"/>
    </row>
    <row r="701" spans="11:20" ht="12.75">
      <c r="K701" s="133"/>
      <c r="T701" s="66"/>
    </row>
    <row r="702" spans="11:20" ht="12.75">
      <c r="K702" s="133"/>
      <c r="T702" s="66"/>
    </row>
    <row r="703" spans="11:20" ht="12.75">
      <c r="K703" s="133"/>
      <c r="T703" s="66"/>
    </row>
    <row r="704" spans="11:20" ht="12.75">
      <c r="K704" s="133"/>
      <c r="T704" s="66"/>
    </row>
    <row r="705" spans="11:20" ht="12.75">
      <c r="K705" s="133"/>
      <c r="T705" s="66"/>
    </row>
    <row r="706" spans="11:20" ht="12.75">
      <c r="K706" s="133"/>
      <c r="T706" s="66"/>
    </row>
    <row r="707" spans="11:20" ht="12.75">
      <c r="K707" s="133"/>
      <c r="T707" s="66"/>
    </row>
    <row r="708" spans="11:20" ht="12.75">
      <c r="K708" s="133"/>
      <c r="T708" s="66"/>
    </row>
    <row r="709" spans="11:20" ht="12.75">
      <c r="K709" s="133"/>
      <c r="T709" s="66"/>
    </row>
    <row r="710" spans="11:20" ht="12.75">
      <c r="K710" s="133"/>
      <c r="T710" s="66"/>
    </row>
    <row r="711" spans="11:20" ht="12.75">
      <c r="K711" s="133"/>
      <c r="T711" s="66"/>
    </row>
    <row r="712" spans="11:20" ht="12.75">
      <c r="K712" s="133"/>
      <c r="T712" s="66"/>
    </row>
    <row r="713" spans="11:20" ht="12.75">
      <c r="K713" s="133"/>
      <c r="T713" s="66"/>
    </row>
    <row r="714" spans="11:20" ht="12.75">
      <c r="K714" s="133"/>
      <c r="T714" s="66"/>
    </row>
    <row r="715" spans="11:20" ht="12.75">
      <c r="K715" s="133"/>
      <c r="T715" s="66"/>
    </row>
    <row r="716" spans="11:20" ht="12.75">
      <c r="K716" s="133"/>
      <c r="T716" s="66"/>
    </row>
    <row r="717" spans="11:20" ht="12.75">
      <c r="K717" s="133"/>
      <c r="T717" s="66"/>
    </row>
    <row r="718" spans="11:20" ht="12.75">
      <c r="K718" s="133"/>
      <c r="T718" s="66"/>
    </row>
    <row r="719" spans="11:20" ht="12.75">
      <c r="K719" s="133"/>
      <c r="T719" s="66"/>
    </row>
    <row r="720" spans="11:20" ht="12.75">
      <c r="K720" s="133"/>
      <c r="T720" s="66"/>
    </row>
    <row r="721" spans="11:20" ht="12.75">
      <c r="K721" s="133"/>
      <c r="T721" s="66"/>
    </row>
    <row r="722" spans="11:20" ht="12.75">
      <c r="K722" s="133"/>
      <c r="T722" s="66"/>
    </row>
    <row r="723" spans="11:20" ht="12.75">
      <c r="K723" s="133"/>
      <c r="T723" s="66"/>
    </row>
    <row r="724" spans="11:20" ht="12.75">
      <c r="K724" s="133"/>
      <c r="T724" s="66"/>
    </row>
    <row r="725" spans="11:20" ht="12.75">
      <c r="K725" s="133"/>
      <c r="T725" s="66"/>
    </row>
    <row r="726" spans="11:20" ht="12.75">
      <c r="K726" s="133"/>
      <c r="T726" s="66"/>
    </row>
    <row r="727" spans="11:20" ht="12.75">
      <c r="K727" s="133"/>
      <c r="T727" s="66"/>
    </row>
    <row r="728" spans="11:20" ht="12.75">
      <c r="K728" s="133"/>
      <c r="T728" s="66"/>
    </row>
    <row r="729" spans="11:20" ht="12.75">
      <c r="K729" s="133"/>
      <c r="T729" s="66"/>
    </row>
    <row r="730" spans="11:20" ht="12.75">
      <c r="K730" s="133"/>
      <c r="T730" s="66"/>
    </row>
    <row r="731" spans="11:20" ht="12.75">
      <c r="K731" s="133"/>
      <c r="T731" s="66"/>
    </row>
    <row r="732" spans="11:20" ht="12.75">
      <c r="K732" s="133"/>
      <c r="T732" s="66"/>
    </row>
    <row r="733" spans="11:20" ht="12.75">
      <c r="K733" s="133"/>
      <c r="T733" s="66"/>
    </row>
    <row r="734" spans="11:20" ht="12.75">
      <c r="K734" s="133"/>
      <c r="T734" s="66"/>
    </row>
    <row r="735" spans="11:20" ht="12.75">
      <c r="K735" s="133"/>
      <c r="T735" s="66"/>
    </row>
    <row r="736" spans="11:20" ht="12.75">
      <c r="K736" s="133"/>
      <c r="T736" s="66"/>
    </row>
    <row r="737" spans="11:20" ht="12.75">
      <c r="K737" s="133"/>
      <c r="T737" s="66"/>
    </row>
    <row r="738" spans="11:20" ht="12.75">
      <c r="K738" s="133"/>
      <c r="T738" s="66"/>
    </row>
    <row r="739" spans="11:20" ht="12.75">
      <c r="K739" s="133"/>
      <c r="T739" s="66"/>
    </row>
    <row r="740" spans="11:20" ht="12.75">
      <c r="K740" s="133"/>
      <c r="T740" s="66"/>
    </row>
    <row r="741" spans="11:20" ht="12.75">
      <c r="K741" s="133"/>
      <c r="T741" s="66"/>
    </row>
    <row r="742" spans="11:20" ht="12.75">
      <c r="K742" s="133"/>
      <c r="T742" s="66"/>
    </row>
    <row r="743" spans="11:20" ht="12.75">
      <c r="K743" s="133"/>
      <c r="T743" s="66"/>
    </row>
    <row r="744" spans="11:20" ht="12.75">
      <c r="K744" s="133"/>
      <c r="T744" s="66"/>
    </row>
    <row r="745" spans="11:20" ht="12.75">
      <c r="K745" s="133"/>
      <c r="T745" s="66"/>
    </row>
    <row r="746" spans="11:20" ht="12.75">
      <c r="K746" s="133"/>
      <c r="T746" s="66"/>
    </row>
    <row r="747" spans="11:20" ht="12.75">
      <c r="K747" s="133"/>
      <c r="T747" s="66"/>
    </row>
    <row r="748" spans="11:20" ht="12.75">
      <c r="K748" s="133"/>
      <c r="T748" s="66"/>
    </row>
    <row r="749" spans="11:20" ht="12.75">
      <c r="K749" s="133"/>
      <c r="T749" s="66"/>
    </row>
    <row r="750" spans="11:20" ht="12.75">
      <c r="K750" s="133"/>
      <c r="T750" s="66"/>
    </row>
    <row r="751" spans="11:20" ht="12.75">
      <c r="K751" s="133"/>
      <c r="T751" s="66"/>
    </row>
    <row r="752" spans="11:20" ht="12.75">
      <c r="K752" s="133"/>
      <c r="T752" s="66"/>
    </row>
    <row r="753" spans="11:20" ht="12.75">
      <c r="K753" s="133"/>
      <c r="T753" s="66"/>
    </row>
    <row r="754" spans="11:20" ht="12.75">
      <c r="K754" s="133"/>
      <c r="T754" s="66"/>
    </row>
    <row r="755" spans="11:20" ht="12.75">
      <c r="K755" s="133"/>
      <c r="T755" s="66"/>
    </row>
    <row r="756" spans="11:20" ht="12.75">
      <c r="K756" s="133"/>
      <c r="T756" s="66"/>
    </row>
    <row r="757" spans="11:20" ht="12.75">
      <c r="K757" s="133"/>
      <c r="T757" s="66"/>
    </row>
    <row r="758" spans="11:20" ht="12.75">
      <c r="K758" s="133"/>
      <c r="T758" s="66"/>
    </row>
    <row r="759" spans="11:20" ht="12.75">
      <c r="K759" s="133"/>
      <c r="T759" s="66"/>
    </row>
    <row r="760" spans="11:20" ht="12.75">
      <c r="K760" s="133"/>
      <c r="T760" s="66"/>
    </row>
    <row r="761" spans="11:20" ht="12.75">
      <c r="K761" s="133"/>
      <c r="T761" s="66"/>
    </row>
    <row r="762" spans="11:20" ht="12.75">
      <c r="K762" s="133"/>
      <c r="T762" s="66"/>
    </row>
    <row r="763" spans="11:20" ht="12.75">
      <c r="K763" s="133"/>
      <c r="T763" s="66"/>
    </row>
    <row r="764" spans="11:20" ht="12.75">
      <c r="K764" s="133"/>
      <c r="T764" s="66"/>
    </row>
    <row r="765" spans="11:20" ht="12.75">
      <c r="K765" s="133"/>
      <c r="T765" s="66"/>
    </row>
    <row r="766" spans="11:20" ht="12.75">
      <c r="K766" s="133"/>
      <c r="T766" s="66"/>
    </row>
    <row r="767" spans="11:20" ht="12.75">
      <c r="K767" s="133"/>
      <c r="T767" s="66"/>
    </row>
    <row r="768" spans="11:20" ht="12.75">
      <c r="K768" s="133"/>
      <c r="T768" s="66"/>
    </row>
    <row r="769" spans="11:20" ht="12.75">
      <c r="K769" s="133"/>
      <c r="T769" s="66"/>
    </row>
    <row r="770" spans="11:20" ht="12.75">
      <c r="K770" s="133"/>
      <c r="T770" s="66"/>
    </row>
    <row r="771" spans="11:20" ht="12.75">
      <c r="K771" s="133"/>
      <c r="T771" s="66"/>
    </row>
    <row r="772" spans="11:20" ht="12.75">
      <c r="K772" s="133"/>
      <c r="T772" s="66"/>
    </row>
    <row r="773" spans="11:20" ht="12.75">
      <c r="K773" s="133"/>
      <c r="T773" s="66"/>
    </row>
    <row r="774" spans="11:20" ht="12.75">
      <c r="K774" s="133"/>
      <c r="T774" s="66"/>
    </row>
    <row r="775" spans="11:20" ht="12.75">
      <c r="K775" s="133"/>
      <c r="T775" s="66"/>
    </row>
    <row r="776" spans="11:20" ht="12.75">
      <c r="K776" s="133"/>
      <c r="T776" s="66"/>
    </row>
    <row r="777" spans="11:20" ht="12.75">
      <c r="K777" s="133"/>
      <c r="T777" s="66"/>
    </row>
    <row r="778" spans="11:20" ht="12.75">
      <c r="K778" s="133"/>
      <c r="T778" s="66"/>
    </row>
    <row r="779" spans="11:20" ht="12.75">
      <c r="K779" s="133"/>
      <c r="T779" s="66"/>
    </row>
    <row r="780" spans="11:20" ht="12.75">
      <c r="K780" s="133"/>
      <c r="T780" s="66"/>
    </row>
    <row r="781" spans="11:20" ht="12.75">
      <c r="K781" s="133"/>
      <c r="T781" s="66"/>
    </row>
    <row r="782" spans="11:20" ht="12.75">
      <c r="K782" s="133"/>
      <c r="T782" s="66"/>
    </row>
    <row r="783" spans="11:20" ht="12.75">
      <c r="K783" s="133"/>
      <c r="T783" s="66"/>
    </row>
    <row r="784" spans="11:20" ht="12.75">
      <c r="K784" s="133"/>
      <c r="T784" s="66"/>
    </row>
    <row r="785" spans="11:20" ht="12.75">
      <c r="K785" s="133"/>
      <c r="T785" s="66"/>
    </row>
    <row r="786" spans="11:20" ht="12.75">
      <c r="K786" s="133"/>
      <c r="T786" s="66"/>
    </row>
    <row r="787" spans="11:20" ht="12.75">
      <c r="K787" s="133"/>
      <c r="T787" s="66"/>
    </row>
    <row r="788" spans="11:20" ht="12.75">
      <c r="K788" s="133"/>
      <c r="T788" s="66"/>
    </row>
    <row r="789" spans="11:20" ht="12.75">
      <c r="K789" s="133"/>
      <c r="T789" s="66"/>
    </row>
    <row r="790" spans="11:20" ht="12.75">
      <c r="K790" s="133"/>
      <c r="T790" s="66"/>
    </row>
    <row r="791" spans="11:20" ht="12.75">
      <c r="K791" s="133"/>
      <c r="T791" s="66"/>
    </row>
    <row r="792" spans="11:20" ht="12.75">
      <c r="K792" s="133"/>
      <c r="T792" s="66"/>
    </row>
    <row r="793" spans="11:20" ht="12.75">
      <c r="K793" s="133"/>
      <c r="T793" s="66"/>
    </row>
    <row r="794" spans="11:20" ht="12.75">
      <c r="K794" s="133"/>
      <c r="T794" s="66"/>
    </row>
    <row r="795" spans="11:20" ht="12.75">
      <c r="K795" s="133"/>
      <c r="T795" s="66"/>
    </row>
    <row r="796" spans="11:20" ht="12.75">
      <c r="K796" s="133"/>
      <c r="T796" s="66"/>
    </row>
    <row r="797" spans="11:20" ht="12.75">
      <c r="K797" s="133"/>
      <c r="T797" s="66"/>
    </row>
    <row r="798" spans="11:20" ht="12.75">
      <c r="K798" s="133"/>
      <c r="T798" s="66"/>
    </row>
    <row r="799" spans="11:20" ht="12.75">
      <c r="K799" s="133"/>
      <c r="T799" s="66"/>
    </row>
    <row r="800" spans="11:20" ht="12.75">
      <c r="K800" s="133"/>
      <c r="T800" s="66"/>
    </row>
    <row r="801" spans="11:20" ht="12.75">
      <c r="K801" s="133"/>
      <c r="T801" s="66"/>
    </row>
    <row r="802" spans="11:20" ht="12.75">
      <c r="K802" s="133"/>
      <c r="T802" s="66"/>
    </row>
    <row r="803" spans="11:20" ht="12.75">
      <c r="K803" s="133"/>
      <c r="T803" s="66"/>
    </row>
    <row r="804" spans="11:20" ht="12.75">
      <c r="K804" s="133"/>
      <c r="T804" s="66"/>
    </row>
    <row r="805" spans="11:20" ht="12.75">
      <c r="K805" s="133"/>
      <c r="T805" s="66"/>
    </row>
    <row r="806" spans="11:20" ht="12.75">
      <c r="K806" s="133"/>
      <c r="T806" s="66"/>
    </row>
    <row r="807" spans="11:20" ht="12.75">
      <c r="K807" s="133"/>
      <c r="T807" s="66"/>
    </row>
    <row r="808" spans="11:20" ht="12.75">
      <c r="K808" s="133"/>
      <c r="T808" s="66"/>
    </row>
    <row r="809" spans="11:20" ht="12.75">
      <c r="K809" s="133"/>
      <c r="T809" s="66"/>
    </row>
    <row r="810" spans="11:20" ht="12.75">
      <c r="K810" s="133"/>
      <c r="T810" s="66"/>
    </row>
    <row r="811" spans="11:20" ht="12.75">
      <c r="K811" s="133"/>
      <c r="T811" s="66"/>
    </row>
    <row r="812" spans="11:20" ht="12.75">
      <c r="K812" s="133"/>
      <c r="T812" s="66"/>
    </row>
    <row r="813" spans="11:20" ht="12.75">
      <c r="K813" s="133"/>
      <c r="T813" s="66"/>
    </row>
    <row r="814" spans="11:20" ht="12.75">
      <c r="K814" s="133"/>
      <c r="T814" s="66"/>
    </row>
    <row r="815" spans="11:20" ht="12.75">
      <c r="K815" s="133"/>
      <c r="T815" s="66"/>
    </row>
    <row r="816" spans="11:20" ht="12.75">
      <c r="K816" s="133"/>
      <c r="T816" s="66"/>
    </row>
    <row r="817" spans="11:20" ht="12.75">
      <c r="K817" s="133"/>
      <c r="T817" s="66"/>
    </row>
    <row r="818" spans="11:20" ht="12.75">
      <c r="K818" s="133"/>
      <c r="T818" s="66"/>
    </row>
    <row r="819" spans="11:20" ht="12.75">
      <c r="K819" s="133"/>
      <c r="T819" s="66"/>
    </row>
    <row r="820" spans="11:20" ht="12.75">
      <c r="K820" s="133"/>
      <c r="T820" s="66"/>
    </row>
    <row r="821" spans="11:20" ht="12.75">
      <c r="K821" s="133"/>
      <c r="T821" s="66"/>
    </row>
    <row r="822" spans="11:20" ht="12.75">
      <c r="K822" s="133"/>
      <c r="T822" s="66"/>
    </row>
    <row r="823" spans="11:20" ht="12.75">
      <c r="K823" s="133"/>
      <c r="T823" s="66"/>
    </row>
    <row r="824" spans="11:20" ht="12.75">
      <c r="K824" s="133"/>
      <c r="T824" s="66"/>
    </row>
    <row r="825" spans="11:20" ht="12.75">
      <c r="K825" s="133"/>
      <c r="T825" s="66"/>
    </row>
    <row r="826" spans="11:20" ht="12.75">
      <c r="K826" s="133"/>
      <c r="T826" s="66"/>
    </row>
    <row r="827" spans="11:20" ht="12.75">
      <c r="K827" s="133"/>
      <c r="T827" s="66"/>
    </row>
    <row r="828" spans="11:20" ht="12.75">
      <c r="K828" s="133"/>
      <c r="T828" s="66"/>
    </row>
    <row r="829" spans="11:20" ht="12.75">
      <c r="K829" s="133"/>
      <c r="T829" s="66"/>
    </row>
    <row r="830" spans="11:20" ht="12.75">
      <c r="K830" s="133"/>
      <c r="T830" s="66"/>
    </row>
    <row r="831" spans="11:20" ht="12.75">
      <c r="K831" s="133"/>
      <c r="T831" s="66"/>
    </row>
    <row r="832" spans="11:20" ht="12.75">
      <c r="K832" s="133"/>
      <c r="T832" s="66"/>
    </row>
    <row r="833" spans="11:20" ht="12.75">
      <c r="K833" s="133"/>
      <c r="T833" s="66"/>
    </row>
    <row r="834" spans="11:20" ht="12.75">
      <c r="K834" s="133"/>
      <c r="T834" s="66"/>
    </row>
    <row r="835" spans="11:20" ht="12.75">
      <c r="K835" s="133"/>
      <c r="T835" s="66"/>
    </row>
    <row r="836" spans="11:20" ht="12.75">
      <c r="K836" s="133"/>
      <c r="T836" s="66"/>
    </row>
    <row r="837" spans="11:20" ht="12.75">
      <c r="K837" s="133"/>
      <c r="T837" s="66"/>
    </row>
    <row r="838" spans="11:20" ht="12.75">
      <c r="K838" s="133"/>
      <c r="T838" s="66"/>
    </row>
    <row r="839" spans="11:20" ht="12.75">
      <c r="K839" s="133"/>
      <c r="T839" s="66"/>
    </row>
    <row r="840" spans="11:20" ht="12.75">
      <c r="K840" s="133"/>
      <c r="T840" s="66"/>
    </row>
    <row r="841" spans="11:20" ht="12.75">
      <c r="K841" s="133"/>
      <c r="T841" s="66"/>
    </row>
    <row r="842" spans="11:20" ht="12.75">
      <c r="K842" s="133"/>
      <c r="T842" s="66"/>
    </row>
    <row r="843" spans="11:20" ht="12.75">
      <c r="K843" s="133"/>
      <c r="T843" s="66"/>
    </row>
    <row r="844" spans="11:20" ht="12.75">
      <c r="K844" s="133"/>
      <c r="T844" s="66"/>
    </row>
    <row r="845" spans="11:20" ht="12.75">
      <c r="K845" s="133"/>
      <c r="T845" s="66"/>
    </row>
    <row r="846" spans="11:20" ht="12.75">
      <c r="K846" s="133"/>
      <c r="T846" s="66"/>
    </row>
    <row r="847" spans="11:20" ht="12.75">
      <c r="K847" s="133"/>
      <c r="T847" s="66"/>
    </row>
    <row r="848" spans="11:20" ht="12.75">
      <c r="K848" s="133"/>
      <c r="T848" s="66"/>
    </row>
    <row r="849" spans="11:20" ht="12.75">
      <c r="K849" s="133"/>
      <c r="T849" s="66"/>
    </row>
    <row r="850" spans="11:20" ht="12.75">
      <c r="K850" s="133"/>
      <c r="T850" s="66"/>
    </row>
    <row r="851" spans="11:20" ht="12.75">
      <c r="K851" s="133"/>
      <c r="T851" s="66"/>
    </row>
    <row r="852" spans="11:20" ht="12.75">
      <c r="K852" s="133"/>
      <c r="T852" s="66"/>
    </row>
    <row r="853" spans="11:20" ht="12.75">
      <c r="K853" s="133"/>
      <c r="T853" s="66"/>
    </row>
    <row r="854" spans="11:20" ht="12.75">
      <c r="K854" s="133"/>
      <c r="T854" s="66"/>
    </row>
    <row r="855" spans="11:20" ht="12.75">
      <c r="K855" s="133"/>
      <c r="T855" s="66"/>
    </row>
    <row r="856" spans="11:20" ht="12.75">
      <c r="K856" s="133"/>
      <c r="T856" s="66"/>
    </row>
    <row r="857" spans="11:20" ht="12.75">
      <c r="K857" s="133"/>
      <c r="T857" s="66"/>
    </row>
    <row r="858" spans="11:20" ht="12.75">
      <c r="K858" s="133"/>
      <c r="T858" s="66"/>
    </row>
    <row r="859" spans="11:20" ht="12.75">
      <c r="K859" s="133"/>
      <c r="T859" s="66"/>
    </row>
    <row r="860" spans="11:20" ht="12.75">
      <c r="K860" s="133"/>
      <c r="T860" s="66"/>
    </row>
    <row r="861" spans="11:20" ht="12.75">
      <c r="K861" s="133"/>
      <c r="T861" s="66"/>
    </row>
    <row r="862" spans="11:20" ht="12.75">
      <c r="K862" s="133"/>
      <c r="T862" s="66"/>
    </row>
    <row r="863" spans="11:20" ht="12.75">
      <c r="K863" s="133"/>
      <c r="T863" s="66"/>
    </row>
    <row r="864" spans="11:20" ht="12.75">
      <c r="K864" s="133"/>
      <c r="T864" s="66"/>
    </row>
    <row r="865" spans="11:20" ht="12.75">
      <c r="K865" s="133"/>
      <c r="T865" s="66"/>
    </row>
    <row r="866" spans="11:20" ht="12.75">
      <c r="K866" s="133"/>
      <c r="T866" s="66"/>
    </row>
    <row r="867" spans="11:20" ht="12.75">
      <c r="K867" s="133"/>
      <c r="T867" s="66"/>
    </row>
    <row r="868" spans="11:20" ht="12.75">
      <c r="K868" s="133"/>
      <c r="T868" s="66"/>
    </row>
    <row r="869" spans="11:20" ht="12.75">
      <c r="K869" s="133"/>
      <c r="T869" s="66"/>
    </row>
    <row r="870" spans="11:20" ht="12.75">
      <c r="K870" s="133"/>
      <c r="T870" s="66"/>
    </row>
    <row r="871" spans="11:20" ht="12.75">
      <c r="K871" s="133"/>
      <c r="T871" s="66"/>
    </row>
    <row r="872" spans="11:20" ht="12.75">
      <c r="K872" s="133"/>
      <c r="T872" s="66"/>
    </row>
    <row r="873" spans="11:20" ht="12.75">
      <c r="K873" s="133"/>
      <c r="T873" s="66"/>
    </row>
    <row r="874" spans="11:20" ht="12.75">
      <c r="K874" s="133"/>
      <c r="T874" s="66"/>
    </row>
    <row r="875" spans="11:20" ht="12.75">
      <c r="K875" s="133"/>
      <c r="T875" s="66"/>
    </row>
    <row r="876" spans="11:20" ht="12.75">
      <c r="K876" s="133"/>
      <c r="T876" s="66"/>
    </row>
    <row r="877" spans="11:20" ht="12.75">
      <c r="K877" s="133"/>
      <c r="T877" s="66"/>
    </row>
    <row r="878" spans="11:20" ht="12.75">
      <c r="K878" s="133"/>
      <c r="T878" s="66"/>
    </row>
    <row r="879" spans="11:20" ht="12.75">
      <c r="K879" s="133"/>
      <c r="T879" s="66"/>
    </row>
    <row r="880" spans="11:20" ht="12.75">
      <c r="K880" s="133"/>
      <c r="T880" s="66"/>
    </row>
    <row r="881" spans="11:20" ht="12.75">
      <c r="K881" s="133"/>
      <c r="T881" s="66"/>
    </row>
    <row r="882" spans="11:20" ht="12.75">
      <c r="K882" s="133"/>
      <c r="T882" s="66"/>
    </row>
    <row r="883" spans="11:20" ht="12.75">
      <c r="K883" s="133"/>
      <c r="T883" s="66"/>
    </row>
    <row r="884" spans="11:20" ht="12.75">
      <c r="K884" s="133"/>
      <c r="T884" s="66"/>
    </row>
    <row r="885" spans="11:20" ht="12.75">
      <c r="K885" s="133"/>
      <c r="T885" s="66"/>
    </row>
    <row r="886" spans="11:20" ht="12.75">
      <c r="K886" s="133"/>
      <c r="T886" s="66"/>
    </row>
    <row r="887" spans="11:20" ht="12.75">
      <c r="K887" s="133"/>
      <c r="T887" s="66"/>
    </row>
    <row r="888" spans="11:20" ht="12.75">
      <c r="K888" s="133"/>
      <c r="T888" s="66"/>
    </row>
    <row r="889" spans="11:20" ht="12.75">
      <c r="K889" s="133"/>
      <c r="T889" s="66"/>
    </row>
    <row r="890" spans="11:20" ht="12.75">
      <c r="K890" s="133"/>
      <c r="T890" s="66"/>
    </row>
    <row r="891" spans="11:20" ht="12.75">
      <c r="K891" s="133"/>
      <c r="T891" s="66"/>
    </row>
    <row r="892" spans="11:20" ht="12.75">
      <c r="K892" s="133"/>
      <c r="T892" s="66"/>
    </row>
    <row r="893" spans="11:20" ht="12.75">
      <c r="K893" s="133"/>
      <c r="T893" s="66"/>
    </row>
    <row r="894" spans="11:20" ht="12.75">
      <c r="K894" s="133"/>
      <c r="T894" s="66"/>
    </row>
    <row r="895" spans="11:20" ht="12.75">
      <c r="K895" s="133"/>
      <c r="T895" s="66"/>
    </row>
    <row r="896" spans="11:20" ht="12.75">
      <c r="K896" s="133"/>
      <c r="T896" s="66"/>
    </row>
    <row r="897" spans="11:20" ht="12.75">
      <c r="K897" s="133"/>
      <c r="T897" s="66"/>
    </row>
    <row r="898" spans="11:20" ht="12.75">
      <c r="K898" s="133"/>
      <c r="T898" s="66"/>
    </row>
    <row r="899" spans="11:20" ht="12.75">
      <c r="K899" s="133"/>
      <c r="T899" s="66"/>
    </row>
    <row r="900" spans="11:20" ht="12.75">
      <c r="K900" s="133"/>
      <c r="T900" s="66"/>
    </row>
    <row r="901" spans="11:20" ht="12.75">
      <c r="K901" s="133"/>
      <c r="T901" s="66"/>
    </row>
    <row r="902" spans="11:20" ht="12.75">
      <c r="K902" s="133"/>
      <c r="T902" s="66"/>
    </row>
    <row r="903" spans="11:20" ht="12.75">
      <c r="K903" s="133"/>
      <c r="T903" s="66"/>
    </row>
    <row r="904" spans="11:20" ht="12.75">
      <c r="K904" s="133"/>
      <c r="T904" s="66"/>
    </row>
    <row r="905" spans="11:20" ht="12.75">
      <c r="K905" s="133"/>
      <c r="T905" s="66"/>
    </row>
    <row r="906" spans="11:20" ht="12.75">
      <c r="K906" s="133"/>
      <c r="T906" s="66"/>
    </row>
    <row r="907" spans="11:20" ht="12.75">
      <c r="K907" s="133"/>
      <c r="T907" s="66"/>
    </row>
    <row r="908" spans="11:20" ht="12.75">
      <c r="K908" s="133"/>
      <c r="T908" s="66"/>
    </row>
    <row r="909" spans="11:20" ht="12.75">
      <c r="K909" s="133"/>
      <c r="T909" s="66"/>
    </row>
    <row r="910" spans="11:20" ht="12.75">
      <c r="K910" s="133"/>
      <c r="T910" s="66"/>
    </row>
    <row r="911" spans="11:20" ht="12.75">
      <c r="K911" s="133"/>
      <c r="T911" s="66"/>
    </row>
    <row r="912" spans="11:20" ht="12.75">
      <c r="K912" s="133"/>
      <c r="T912" s="66"/>
    </row>
    <row r="913" spans="11:20" ht="12.75">
      <c r="K913" s="133"/>
      <c r="T913" s="66"/>
    </row>
    <row r="914" spans="11:20" ht="12.75">
      <c r="K914" s="133"/>
      <c r="T914" s="66"/>
    </row>
    <row r="915" spans="11:20" ht="12.75">
      <c r="K915" s="133"/>
      <c r="T915" s="66"/>
    </row>
    <row r="916" spans="11:20" ht="12.75">
      <c r="K916" s="133"/>
      <c r="T916" s="66"/>
    </row>
    <row r="917" spans="11:20" ht="12.75">
      <c r="K917" s="133"/>
      <c r="T917" s="66"/>
    </row>
    <row r="918" spans="11:20" ht="12.75">
      <c r="K918" s="133"/>
      <c r="T918" s="66"/>
    </row>
    <row r="919" spans="11:20" ht="12.75">
      <c r="K919" s="133"/>
      <c r="T919" s="66"/>
    </row>
    <row r="920" spans="11:20" ht="12.75">
      <c r="K920" s="133"/>
      <c r="T920" s="66"/>
    </row>
    <row r="921" spans="11:20" ht="12.75">
      <c r="K921" s="133"/>
      <c r="T921" s="66"/>
    </row>
    <row r="922" spans="11:20" ht="12.75">
      <c r="K922" s="133"/>
      <c r="T922" s="66"/>
    </row>
    <row r="923" spans="11:20" ht="12.75">
      <c r="K923" s="133"/>
      <c r="T923" s="66"/>
    </row>
    <row r="924" spans="11:20" ht="12.75">
      <c r="K924" s="133"/>
      <c r="T924" s="66"/>
    </row>
    <row r="925" spans="11:20" ht="12.75">
      <c r="K925" s="133"/>
      <c r="T925" s="66"/>
    </row>
    <row r="926" spans="11:20" ht="12.75">
      <c r="K926" s="133"/>
      <c r="T926" s="66"/>
    </row>
    <row r="927" spans="11:20" ht="12.75">
      <c r="K927" s="133"/>
      <c r="T927" s="66"/>
    </row>
    <row r="928" spans="11:20" ht="12.75">
      <c r="K928" s="133"/>
      <c r="T928" s="66"/>
    </row>
    <row r="929" spans="11:20" ht="12.75">
      <c r="K929" s="133"/>
      <c r="T929" s="66"/>
    </row>
    <row r="930" spans="11:20" ht="12.75">
      <c r="K930" s="133"/>
      <c r="T930" s="66"/>
    </row>
    <row r="931" spans="11:20" ht="12.75">
      <c r="K931" s="133"/>
      <c r="T931" s="66"/>
    </row>
    <row r="932" spans="11:20" ht="12.75">
      <c r="K932" s="133"/>
      <c r="T932" s="66"/>
    </row>
    <row r="933" spans="11:20" ht="12.75">
      <c r="K933" s="133"/>
      <c r="T933" s="66"/>
    </row>
    <row r="934" spans="11:20" ht="12.75">
      <c r="K934" s="133"/>
      <c r="T934" s="66"/>
    </row>
    <row r="935" spans="11:20" ht="12.75">
      <c r="K935" s="133"/>
      <c r="T935" s="66"/>
    </row>
    <row r="936" spans="11:20" ht="12.75">
      <c r="K936" s="133"/>
      <c r="T936" s="66"/>
    </row>
    <row r="937" spans="11:20" ht="12.75">
      <c r="K937" s="133"/>
      <c r="T937" s="66"/>
    </row>
    <row r="938" spans="11:20" ht="12.75">
      <c r="K938" s="133"/>
      <c r="T938" s="66"/>
    </row>
    <row r="939" spans="11:20" ht="12.75">
      <c r="K939" s="133"/>
      <c r="T939" s="66"/>
    </row>
    <row r="940" spans="11:20" ht="12.75">
      <c r="K940" s="133"/>
      <c r="T940" s="66"/>
    </row>
    <row r="941" spans="11:20" ht="12.75">
      <c r="K941" s="133"/>
      <c r="T941" s="66"/>
    </row>
    <row r="942" spans="11:20" ht="12.75">
      <c r="K942" s="133"/>
      <c r="T942" s="66"/>
    </row>
    <row r="943" spans="11:20" ht="12.75">
      <c r="K943" s="133"/>
      <c r="T943" s="66"/>
    </row>
    <row r="944" spans="11:20" ht="12.75">
      <c r="K944" s="133"/>
      <c r="T944" s="66"/>
    </row>
    <row r="945" spans="11:20" ht="12.75">
      <c r="K945" s="133"/>
      <c r="T945" s="66"/>
    </row>
    <row r="946" spans="11:20" ht="12.75">
      <c r="K946" s="133"/>
      <c r="T946" s="66"/>
    </row>
    <row r="947" spans="11:20" ht="12.75">
      <c r="K947" s="133"/>
      <c r="T947" s="66"/>
    </row>
    <row r="948" spans="11:20" ht="12.75">
      <c r="K948" s="133"/>
      <c r="T948" s="66"/>
    </row>
    <row r="949" spans="11:20" ht="12.75">
      <c r="K949" s="133"/>
      <c r="T949" s="66"/>
    </row>
    <row r="950" spans="11:20" ht="12.75">
      <c r="K950" s="133"/>
      <c r="T950" s="66"/>
    </row>
    <row r="951" spans="11:20" ht="12.75">
      <c r="K951" s="133"/>
      <c r="T951" s="66"/>
    </row>
    <row r="952" spans="11:20" ht="12.75">
      <c r="K952" s="133"/>
      <c r="T952" s="66"/>
    </row>
    <row r="953" spans="11:20" ht="12.75">
      <c r="K953" s="133"/>
      <c r="T953" s="66"/>
    </row>
    <row r="954" spans="11:20" ht="12.75">
      <c r="K954" s="133"/>
      <c r="T954" s="66"/>
    </row>
    <row r="955" spans="11:20" ht="12.75">
      <c r="K955" s="133"/>
      <c r="T955" s="66"/>
    </row>
    <row r="956" spans="11:20" ht="12.75">
      <c r="K956" s="133"/>
      <c r="T956" s="66"/>
    </row>
    <row r="957" spans="11:20" ht="12.75">
      <c r="K957" s="133"/>
      <c r="T957" s="66"/>
    </row>
    <row r="958" spans="11:20" ht="12.75">
      <c r="K958" s="133"/>
      <c r="T958" s="66"/>
    </row>
    <row r="959" spans="11:20" ht="12.75">
      <c r="K959" s="133"/>
      <c r="T959" s="66"/>
    </row>
    <row r="960" spans="11:20" ht="12.75">
      <c r="K960" s="133"/>
      <c r="T960" s="66"/>
    </row>
    <row r="961" spans="11:20" ht="12.75">
      <c r="K961" s="133"/>
      <c r="T961" s="66"/>
    </row>
    <row r="962" spans="11:20" ht="12.75">
      <c r="K962" s="133"/>
      <c r="T962" s="66"/>
    </row>
    <row r="963" spans="11:20" ht="12.75">
      <c r="K963" s="133"/>
      <c r="T963" s="66"/>
    </row>
    <row r="964" spans="11:20" ht="12.75">
      <c r="K964" s="133"/>
      <c r="T964" s="66"/>
    </row>
    <row r="965" spans="11:20" ht="12.75">
      <c r="K965" s="133"/>
      <c r="T965" s="66"/>
    </row>
    <row r="966" spans="11:20" ht="12.75">
      <c r="K966" s="133"/>
      <c r="T966" s="66"/>
    </row>
    <row r="967" spans="11:20" ht="12.75">
      <c r="K967" s="133"/>
      <c r="T967" s="66"/>
    </row>
    <row r="968" spans="11:20" ht="12.75">
      <c r="K968" s="133"/>
      <c r="T968" s="66"/>
    </row>
    <row r="969" spans="11:20" ht="12.75">
      <c r="K969" s="133"/>
      <c r="T969" s="66"/>
    </row>
    <row r="970" spans="11:20" ht="12.75">
      <c r="K970" s="133"/>
      <c r="T970" s="66"/>
    </row>
    <row r="971" spans="11:20" ht="12.75">
      <c r="K971" s="133"/>
      <c r="T971" s="66"/>
    </row>
    <row r="972" spans="11:20" ht="12.75">
      <c r="K972" s="133"/>
      <c r="T972" s="66"/>
    </row>
    <row r="973" spans="11:20" ht="12.75">
      <c r="K973" s="133"/>
      <c r="T973" s="66"/>
    </row>
    <row r="974" spans="11:20" ht="12.75">
      <c r="K974" s="133"/>
      <c r="T974" s="66"/>
    </row>
    <row r="975" spans="11:20" ht="12.75">
      <c r="K975" s="133"/>
      <c r="T975" s="66"/>
    </row>
    <row r="976" spans="11:20" ht="12.75">
      <c r="K976" s="133"/>
      <c r="T976" s="66"/>
    </row>
    <row r="977" spans="11:20" ht="12.75">
      <c r="K977" s="133"/>
      <c r="T977" s="66"/>
    </row>
    <row r="978" spans="11:20" ht="12.75">
      <c r="K978" s="133"/>
      <c r="T978" s="66"/>
    </row>
    <row r="979" spans="11:20" ht="12.75">
      <c r="K979" s="133"/>
      <c r="T979" s="66"/>
    </row>
    <row r="980" spans="11:20" ht="12.75">
      <c r="K980" s="133"/>
      <c r="T980" s="66"/>
    </row>
    <row r="981" spans="11:20" ht="12.75">
      <c r="K981" s="133"/>
      <c r="T981" s="66"/>
    </row>
    <row r="982" spans="11:20" ht="12.75">
      <c r="K982" s="133"/>
      <c r="T982" s="66"/>
    </row>
    <row r="983" spans="11:20" ht="12.75">
      <c r="K983" s="133"/>
      <c r="T983" s="66"/>
    </row>
    <row r="984" spans="11:20" ht="12.75">
      <c r="K984" s="133"/>
      <c r="T984" s="66"/>
    </row>
    <row r="985" spans="11:20" ht="12.75">
      <c r="K985" s="133"/>
      <c r="T985" s="66"/>
    </row>
    <row r="986" spans="11:20" ht="12.75">
      <c r="K986" s="133"/>
      <c r="T986" s="66"/>
    </row>
    <row r="987" spans="11:20" ht="12.75">
      <c r="K987" s="133"/>
      <c r="T987" s="66"/>
    </row>
    <row r="988" spans="11:20" ht="12.75">
      <c r="K988" s="133"/>
      <c r="T988" s="66"/>
    </row>
    <row r="989" spans="11:20" ht="12.75">
      <c r="K989" s="133"/>
      <c r="T989" s="66"/>
    </row>
    <row r="990" spans="11:20" ht="12.75">
      <c r="K990" s="133"/>
      <c r="T990" s="66"/>
    </row>
    <row r="991" spans="11:20" ht="12.75">
      <c r="K991" s="133"/>
      <c r="T991" s="66"/>
    </row>
    <row r="992" spans="11:20" ht="12.75">
      <c r="K992" s="133"/>
      <c r="T992" s="66"/>
    </row>
    <row r="993" spans="11:20" ht="12.75">
      <c r="K993" s="133"/>
      <c r="T993" s="66"/>
    </row>
    <row r="994" spans="11:20" ht="12.75">
      <c r="K994" s="133"/>
      <c r="T994" s="66"/>
    </row>
    <row r="995" spans="11:20" ht="12.75">
      <c r="K995" s="133"/>
      <c r="T995" s="66"/>
    </row>
    <row r="996" spans="11:20" ht="12.75">
      <c r="K996" s="133"/>
      <c r="T996" s="66"/>
    </row>
    <row r="997" spans="11:20" ht="12.75">
      <c r="K997" s="133"/>
      <c r="T997" s="66"/>
    </row>
    <row r="998" spans="11:20" ht="12.75">
      <c r="K998" s="133"/>
      <c r="T998" s="66"/>
    </row>
    <row r="999" spans="11:20" ht="12.75">
      <c r="K999" s="133"/>
      <c r="T999" s="66"/>
    </row>
    <row r="1000" spans="11:20" ht="12.75">
      <c r="K1000" s="133"/>
      <c r="T1000" s="66"/>
    </row>
    <row r="1001" spans="11:20" ht="12.75">
      <c r="K1001" s="133"/>
      <c r="T1001" s="66"/>
    </row>
    <row r="1002" spans="11:20" ht="12.75">
      <c r="K1002" s="133"/>
      <c r="T1002" s="66"/>
    </row>
    <row r="1003" spans="11:20" ht="12.75">
      <c r="K1003" s="133"/>
      <c r="T1003" s="66"/>
    </row>
    <row r="1004" spans="11:20" ht="12.75">
      <c r="K1004" s="133"/>
      <c r="T1004" s="66"/>
    </row>
    <row r="1005" spans="11:20" ht="12.75">
      <c r="K1005" s="133"/>
      <c r="T1005" s="66"/>
    </row>
    <row r="1006" spans="11:20" ht="12.75">
      <c r="K1006" s="133"/>
      <c r="T1006" s="66"/>
    </row>
    <row r="1007" spans="11:20" ht="12.75">
      <c r="K1007" s="133"/>
      <c r="T1007" s="66"/>
    </row>
    <row r="1008" spans="11:20" ht="12.75">
      <c r="K1008" s="133"/>
      <c r="T1008" s="66"/>
    </row>
    <row r="1009" spans="11:20" ht="12.75">
      <c r="K1009" s="133"/>
      <c r="T1009" s="66"/>
    </row>
    <row r="1010" spans="11:20" ht="12.75">
      <c r="K1010" s="133"/>
      <c r="T1010" s="66"/>
    </row>
    <row r="1011" spans="11:20" ht="12.75">
      <c r="K1011" s="133"/>
      <c r="T1011" s="66"/>
    </row>
    <row r="1012" spans="11:20" ht="12.75">
      <c r="K1012" s="133"/>
      <c r="T1012" s="66"/>
    </row>
    <row r="1013" spans="11:20" ht="12.75">
      <c r="K1013" s="133"/>
      <c r="T1013" s="66"/>
    </row>
    <row r="1014" spans="11:20" ht="12.75">
      <c r="K1014" s="133"/>
      <c r="T1014" s="66"/>
    </row>
    <row r="1015" spans="11:20" ht="12.75">
      <c r="K1015" s="133"/>
      <c r="T1015" s="66"/>
    </row>
    <row r="1016" spans="11:20" ht="12.75">
      <c r="K1016" s="133"/>
      <c r="T1016" s="66"/>
    </row>
    <row r="1017" spans="11:20" ht="12.75">
      <c r="K1017" s="133"/>
      <c r="T1017" s="66"/>
    </row>
    <row r="1018" spans="11:20" ht="12.75">
      <c r="K1018" s="133"/>
      <c r="T1018" s="66"/>
    </row>
    <row r="1019" spans="11:20" ht="12.75">
      <c r="K1019" s="133"/>
      <c r="T1019" s="66"/>
    </row>
    <row r="1020" spans="11:20" ht="12.75">
      <c r="K1020" s="133"/>
      <c r="T1020" s="66"/>
    </row>
    <row r="1021" spans="11:20" ht="12.75">
      <c r="K1021" s="133"/>
      <c r="T1021" s="66"/>
    </row>
    <row r="1022" spans="11:20" ht="12.75">
      <c r="K1022" s="133"/>
      <c r="T1022" s="66"/>
    </row>
    <row r="1023" spans="11:20" ht="12.75">
      <c r="K1023" s="133"/>
      <c r="T1023" s="66"/>
    </row>
    <row r="1024" spans="11:20" ht="12.75">
      <c r="K1024" s="133"/>
      <c r="T1024" s="66"/>
    </row>
    <row r="1025" spans="11:20" ht="12.75">
      <c r="K1025" s="133"/>
      <c r="T1025" s="66"/>
    </row>
    <row r="1026" spans="11:20" ht="12.75">
      <c r="K1026" s="133"/>
      <c r="T1026" s="66"/>
    </row>
    <row r="1027" spans="11:20" ht="12.75">
      <c r="K1027" s="133"/>
      <c r="T1027" s="66"/>
    </row>
    <row r="1028" spans="11:20" ht="12.75">
      <c r="K1028" s="133"/>
      <c r="T1028" s="66"/>
    </row>
    <row r="1029" spans="11:20" ht="12.75">
      <c r="K1029" s="133"/>
      <c r="T1029" s="66"/>
    </row>
    <row r="1030" spans="11:20" ht="12.75">
      <c r="K1030" s="133"/>
      <c r="T1030" s="66"/>
    </row>
    <row r="1031" spans="11:20" ht="12.75">
      <c r="K1031" s="133"/>
      <c r="T1031" s="66"/>
    </row>
    <row r="1032" spans="11:20" ht="12.75">
      <c r="K1032" s="133"/>
      <c r="T1032" s="66"/>
    </row>
    <row r="1033" spans="11:20" ht="12.75">
      <c r="K1033" s="133"/>
      <c r="T1033" s="66"/>
    </row>
    <row r="1034" spans="11:20" ht="12.75">
      <c r="K1034" s="133"/>
      <c r="T1034" s="66"/>
    </row>
    <row r="1035" spans="11:20" ht="12.75">
      <c r="K1035" s="133"/>
      <c r="T1035" s="66"/>
    </row>
    <row r="1036" spans="11:20" ht="12.75">
      <c r="K1036" s="133"/>
      <c r="T1036" s="66"/>
    </row>
    <row r="1037" spans="11:20" ht="12.75">
      <c r="K1037" s="133"/>
      <c r="T1037" s="66"/>
    </row>
    <row r="1038" spans="11:20" ht="12.75">
      <c r="K1038" s="133"/>
      <c r="T1038" s="66"/>
    </row>
    <row r="1039" spans="11:20" ht="12.75">
      <c r="K1039" s="133"/>
      <c r="T1039" s="66"/>
    </row>
    <row r="1040" spans="11:20" ht="12.75">
      <c r="K1040" s="133"/>
      <c r="T1040" s="66"/>
    </row>
    <row r="1041" spans="11:20" ht="12.75">
      <c r="K1041" s="133"/>
      <c r="T1041" s="66"/>
    </row>
    <row r="1042" spans="11:20" ht="12.75">
      <c r="K1042" s="133"/>
      <c r="T1042" s="66"/>
    </row>
    <row r="1043" spans="11:20" ht="12.75">
      <c r="K1043" s="133"/>
      <c r="T1043" s="66"/>
    </row>
    <row r="1044" spans="11:20" ht="12.75">
      <c r="K1044" s="133"/>
      <c r="T1044" s="66"/>
    </row>
    <row r="1045" spans="11:20" ht="12.75">
      <c r="K1045" s="133"/>
      <c r="T1045" s="66"/>
    </row>
    <row r="1046" spans="11:20" ht="12.75">
      <c r="K1046" s="133"/>
      <c r="T1046" s="66"/>
    </row>
    <row r="1047" spans="11:20" ht="12.75">
      <c r="K1047" s="133"/>
      <c r="T1047" s="66"/>
    </row>
    <row r="1048" spans="11:20" ht="12.75">
      <c r="K1048" s="133"/>
      <c r="T1048" s="66"/>
    </row>
    <row r="1049" spans="11:20" ht="12.75">
      <c r="K1049" s="133"/>
      <c r="T1049" s="66"/>
    </row>
    <row r="1050" spans="11:20" ht="12.75">
      <c r="K1050" s="133"/>
      <c r="T1050" s="66"/>
    </row>
    <row r="1051" spans="11:20" ht="12.75">
      <c r="K1051" s="133"/>
      <c r="T1051" s="66"/>
    </row>
    <row r="1052" spans="11:20" ht="12.75">
      <c r="K1052" s="133"/>
      <c r="T1052" s="66"/>
    </row>
    <row r="1053" spans="11:20" ht="12.75">
      <c r="K1053" s="133"/>
      <c r="T1053" s="66"/>
    </row>
    <row r="1054" spans="11:20" ht="12.75">
      <c r="K1054" s="133"/>
      <c r="T1054" s="66"/>
    </row>
    <row r="1055" spans="11:20" ht="12.75">
      <c r="K1055" s="133"/>
      <c r="T1055" s="66"/>
    </row>
    <row r="1056" spans="11:20" ht="12.75">
      <c r="K1056" s="133"/>
      <c r="T1056" s="66"/>
    </row>
    <row r="1057" spans="11:20" ht="12.75">
      <c r="K1057" s="133"/>
      <c r="T1057" s="66"/>
    </row>
    <row r="1058" spans="11:20" ht="12.75">
      <c r="K1058" s="133"/>
      <c r="T1058" s="66"/>
    </row>
    <row r="1059" spans="11:20" ht="12.75">
      <c r="K1059" s="133"/>
      <c r="T1059" s="66"/>
    </row>
    <row r="1060" spans="11:20" ht="12.75">
      <c r="K1060" s="133"/>
      <c r="T1060" s="66"/>
    </row>
    <row r="1061" spans="11:20" ht="12.75">
      <c r="K1061" s="133"/>
      <c r="T1061" s="66"/>
    </row>
    <row r="1062" spans="11:20" ht="12.75">
      <c r="K1062" s="133"/>
      <c r="T1062" s="66"/>
    </row>
    <row r="1063" spans="11:20" ht="12.75">
      <c r="K1063" s="133"/>
      <c r="T1063" s="66"/>
    </row>
    <row r="1064" spans="11:20" ht="12.75">
      <c r="K1064" s="133"/>
      <c r="T1064" s="66"/>
    </row>
    <row r="1065" spans="11:20" ht="12.75">
      <c r="K1065" s="133"/>
      <c r="T1065" s="66"/>
    </row>
    <row r="1066" spans="11:20" ht="12.75">
      <c r="K1066" s="133"/>
      <c r="T1066" s="66"/>
    </row>
    <row r="1067" spans="11:20" ht="12.75">
      <c r="K1067" s="133"/>
      <c r="T1067" s="66"/>
    </row>
    <row r="1068" spans="11:20" ht="12.75">
      <c r="K1068" s="133"/>
      <c r="T1068" s="66"/>
    </row>
    <row r="1069" spans="11:20" ht="12.75">
      <c r="K1069" s="133"/>
      <c r="T1069" s="66"/>
    </row>
    <row r="1070" spans="11:20" ht="12.75">
      <c r="K1070" s="133"/>
      <c r="T1070" s="66"/>
    </row>
    <row r="1071" spans="11:20" ht="12.75">
      <c r="K1071" s="133"/>
      <c r="T1071" s="66"/>
    </row>
    <row r="1072" spans="11:20" ht="12.75">
      <c r="K1072" s="133"/>
      <c r="T1072" s="66"/>
    </row>
    <row r="1073" spans="11:20" ht="12.75">
      <c r="K1073" s="133"/>
      <c r="T1073" s="66"/>
    </row>
    <row r="1074" spans="11:20" ht="12.75">
      <c r="K1074" s="133"/>
      <c r="T1074" s="66"/>
    </row>
    <row r="1075" spans="11:20" ht="12.75">
      <c r="K1075" s="133"/>
      <c r="T1075" s="66"/>
    </row>
    <row r="1076" spans="11:20" ht="12.75">
      <c r="K1076" s="133"/>
      <c r="T1076" s="66"/>
    </row>
    <row r="1077" spans="11:20" ht="12.75">
      <c r="K1077" s="133"/>
      <c r="T1077" s="66"/>
    </row>
    <row r="1078" spans="11:20" ht="12.75">
      <c r="K1078" s="133"/>
      <c r="T1078" s="66"/>
    </row>
    <row r="1079" spans="11:20" ht="12.75">
      <c r="K1079" s="133"/>
      <c r="T1079" s="66"/>
    </row>
    <row r="1080" spans="11:20" ht="12.75">
      <c r="K1080" s="133"/>
      <c r="T1080" s="66"/>
    </row>
    <row r="1081" spans="11:20" ht="12.75">
      <c r="K1081" s="133"/>
      <c r="T1081" s="66"/>
    </row>
    <row r="1082" spans="11:20" ht="12.75">
      <c r="K1082" s="133"/>
      <c r="T1082" s="66"/>
    </row>
    <row r="1083" spans="11:20" ht="12.75">
      <c r="K1083" s="133"/>
      <c r="T1083" s="66"/>
    </row>
    <row r="1084" spans="11:20" ht="12.75">
      <c r="K1084" s="133"/>
      <c r="T1084" s="66"/>
    </row>
    <row r="1085" spans="11:20" ht="12.75">
      <c r="K1085" s="133"/>
      <c r="T1085" s="66"/>
    </row>
    <row r="1086" spans="11:20" ht="12.75">
      <c r="K1086" s="133"/>
      <c r="T1086" s="66"/>
    </row>
    <row r="1087" spans="11:20" ht="12.75">
      <c r="K1087" s="133"/>
      <c r="T1087" s="66"/>
    </row>
    <row r="1088" spans="11:20" ht="12.75">
      <c r="K1088" s="133"/>
      <c r="T1088" s="66"/>
    </row>
    <row r="1089" spans="11:20" ht="12.75">
      <c r="K1089" s="133"/>
      <c r="T1089" s="66"/>
    </row>
    <row r="1090" spans="11:20" ht="12.75">
      <c r="K1090" s="133"/>
      <c r="T1090" s="66"/>
    </row>
    <row r="1091" spans="11:20" ht="12.75">
      <c r="K1091" s="133"/>
      <c r="T1091" s="66"/>
    </row>
    <row r="1092" spans="11:20" ht="12.75">
      <c r="K1092" s="133"/>
      <c r="T1092" s="66"/>
    </row>
    <row r="1093" spans="11:20" ht="12.75">
      <c r="K1093" s="133"/>
      <c r="T1093" s="66"/>
    </row>
    <row r="1094" spans="11:20" ht="12.75">
      <c r="K1094" s="133"/>
      <c r="T1094" s="66"/>
    </row>
    <row r="1095" spans="11:20" ht="12.75">
      <c r="K1095" s="133"/>
      <c r="T1095" s="66"/>
    </row>
    <row r="1096" spans="11:20" ht="12.75">
      <c r="K1096" s="133"/>
      <c r="T1096" s="66"/>
    </row>
    <row r="1097" spans="11:20" ht="12.75">
      <c r="K1097" s="133"/>
      <c r="T1097" s="66"/>
    </row>
    <row r="1098" spans="11:20" ht="12.75">
      <c r="K1098" s="133"/>
      <c r="T1098" s="66"/>
    </row>
    <row r="1099" spans="11:20" ht="12.75">
      <c r="K1099" s="133"/>
      <c r="T1099" s="66"/>
    </row>
    <row r="1100" spans="11:20" ht="12.75">
      <c r="K1100" s="133"/>
      <c r="T1100" s="66"/>
    </row>
    <row r="1101" spans="11:20" ht="12.75">
      <c r="K1101" s="133"/>
      <c r="T1101" s="66"/>
    </row>
    <row r="1102" spans="11:20" ht="12.75">
      <c r="K1102" s="133"/>
      <c r="T1102" s="66"/>
    </row>
    <row r="1103" spans="11:20" ht="12.75">
      <c r="K1103" s="133"/>
      <c r="T1103" s="66"/>
    </row>
    <row r="1104" spans="11:20" ht="12.75">
      <c r="K1104" s="133"/>
      <c r="T1104" s="66"/>
    </row>
    <row r="1105" spans="11:20" ht="12.75">
      <c r="K1105" s="133"/>
      <c r="T1105" s="66"/>
    </row>
    <row r="1106" spans="11:20" ht="12.75">
      <c r="K1106" s="133"/>
      <c r="T1106" s="66"/>
    </row>
    <row r="1107" spans="11:20" ht="12.75">
      <c r="K1107" s="133"/>
      <c r="T1107" s="66"/>
    </row>
    <row r="1108" spans="11:20" ht="12.75">
      <c r="K1108" s="133"/>
      <c r="T1108" s="66"/>
    </row>
    <row r="1109" spans="11:20" ht="12.75">
      <c r="K1109" s="133"/>
      <c r="T1109" s="66"/>
    </row>
    <row r="1110" spans="11:20" ht="12.75">
      <c r="K1110" s="133"/>
      <c r="T1110" s="66"/>
    </row>
    <row r="1111" spans="11:20" ht="12.75">
      <c r="K1111" s="133"/>
      <c r="T1111" s="66"/>
    </row>
    <row r="1112" spans="11:20" ht="12.75">
      <c r="K1112" s="133"/>
      <c r="T1112" s="66"/>
    </row>
    <row r="1113" spans="11:20" ht="12.75">
      <c r="K1113" s="133"/>
      <c r="T1113" s="66"/>
    </row>
    <row r="1114" spans="11:20" ht="12.75">
      <c r="K1114" s="133"/>
      <c r="T1114" s="66"/>
    </row>
    <row r="1115" spans="11:20" ht="12.75">
      <c r="K1115" s="133"/>
      <c r="T1115" s="66"/>
    </row>
    <row r="1116" spans="11:20" ht="12.75">
      <c r="K1116" s="133"/>
      <c r="T1116" s="66"/>
    </row>
    <row r="1117" spans="11:20" ht="12.75">
      <c r="K1117" s="133"/>
      <c r="T1117" s="66"/>
    </row>
    <row r="1118" spans="11:20" ht="12.75">
      <c r="K1118" s="133"/>
      <c r="T1118" s="66"/>
    </row>
    <row r="1119" spans="11:20" ht="12.75">
      <c r="K1119" s="133"/>
      <c r="T1119" s="66"/>
    </row>
    <row r="1120" spans="11:20" ht="12.75">
      <c r="K1120" s="133"/>
      <c r="T1120" s="66"/>
    </row>
    <row r="1121" spans="11:20" ht="12.75">
      <c r="K1121" s="133"/>
      <c r="T1121" s="66"/>
    </row>
    <row r="1122" spans="11:20" ht="12.75">
      <c r="K1122" s="133"/>
      <c r="T1122" s="66"/>
    </row>
    <row r="1123" spans="11:20" ht="12.75">
      <c r="K1123" s="133"/>
      <c r="T1123" s="66"/>
    </row>
    <row r="1124" spans="11:20" ht="12.75">
      <c r="K1124" s="133"/>
      <c r="T1124" s="66"/>
    </row>
    <row r="1125" spans="11:20" ht="12.75">
      <c r="K1125" s="133"/>
      <c r="T1125" s="66"/>
    </row>
    <row r="1126" spans="11:20" ht="12.75">
      <c r="K1126" s="133"/>
      <c r="T1126" s="66"/>
    </row>
    <row r="1127" spans="11:20" ht="12.75">
      <c r="K1127" s="133"/>
      <c r="T1127" s="66"/>
    </row>
    <row r="1128" spans="11:20" ht="12.75">
      <c r="K1128" s="133"/>
      <c r="T1128" s="66"/>
    </row>
    <row r="1129" spans="11:20" ht="12.75">
      <c r="K1129" s="133"/>
      <c r="T1129" s="66"/>
    </row>
    <row r="1130" spans="11:20" ht="12.75">
      <c r="K1130" s="133"/>
      <c r="T1130" s="66"/>
    </row>
    <row r="1131" spans="11:20" ht="12.75">
      <c r="K1131" s="133"/>
      <c r="T1131" s="66"/>
    </row>
    <row r="1132" spans="11:20" ht="12.75">
      <c r="K1132" s="133"/>
      <c r="T1132" s="66"/>
    </row>
    <row r="1133" spans="11:20" ht="12.75">
      <c r="K1133" s="133"/>
      <c r="T1133" s="66"/>
    </row>
    <row r="1134" spans="11:20" ht="12.75">
      <c r="K1134" s="133"/>
      <c r="T1134" s="66"/>
    </row>
    <row r="1135" spans="11:20" ht="12.75">
      <c r="K1135" s="133"/>
      <c r="T1135" s="66"/>
    </row>
    <row r="1136" spans="11:20" ht="12.75">
      <c r="K1136" s="133"/>
      <c r="T1136" s="66"/>
    </row>
    <row r="1137" spans="11:20" ht="12.75">
      <c r="K1137" s="133"/>
      <c r="T1137" s="66"/>
    </row>
    <row r="1138" spans="11:20" ht="12.75">
      <c r="K1138" s="133"/>
      <c r="T1138" s="66"/>
    </row>
    <row r="1139" spans="11:20" ht="12.75">
      <c r="K1139" s="133"/>
      <c r="T1139" s="66"/>
    </row>
    <row r="1140" spans="11:20" ht="12.75">
      <c r="K1140" s="133"/>
      <c r="T1140" s="66"/>
    </row>
    <row r="1141" spans="11:20" ht="12.75">
      <c r="K1141" s="133"/>
      <c r="T1141" s="66"/>
    </row>
    <row r="1142" spans="11:20" ht="12.75">
      <c r="K1142" s="133"/>
      <c r="T1142" s="66"/>
    </row>
    <row r="1143" spans="11:20" ht="12.75">
      <c r="K1143" s="133"/>
      <c r="T1143" s="66"/>
    </row>
    <row r="1144" spans="11:20" ht="12.75">
      <c r="K1144" s="133"/>
      <c r="T1144" s="66"/>
    </row>
    <row r="1145" spans="11:20" ht="12.75">
      <c r="K1145" s="133"/>
      <c r="T1145" s="66"/>
    </row>
    <row r="1146" spans="11:20" ht="12.75">
      <c r="K1146" s="133"/>
      <c r="T1146" s="66"/>
    </row>
    <row r="1147" spans="11:20" ht="12.75">
      <c r="K1147" s="133"/>
      <c r="T1147" s="66"/>
    </row>
    <row r="1148" spans="11:20" ht="12.75">
      <c r="K1148" s="133"/>
      <c r="T1148" s="66"/>
    </row>
    <row r="1149" spans="11:20" ht="12.75">
      <c r="K1149" s="133"/>
      <c r="T1149" s="66"/>
    </row>
    <row r="1150" spans="11:20" ht="12.75">
      <c r="K1150" s="133"/>
      <c r="T1150" s="66"/>
    </row>
    <row r="1151" spans="11:20" ht="12.75">
      <c r="K1151" s="133"/>
      <c r="T1151" s="66"/>
    </row>
    <row r="1152" spans="11:20" ht="12.75">
      <c r="K1152" s="133"/>
      <c r="T1152" s="66"/>
    </row>
    <row r="1153" spans="11:20" ht="12.75">
      <c r="K1153" s="133"/>
      <c r="T1153" s="66"/>
    </row>
    <row r="1154" spans="11:20" ht="12.75">
      <c r="K1154" s="133"/>
      <c r="T1154" s="66"/>
    </row>
    <row r="1155" spans="11:20" ht="12.75">
      <c r="K1155" s="133"/>
      <c r="T1155" s="66"/>
    </row>
    <row r="1156" spans="11:20" ht="12.75">
      <c r="K1156" s="133"/>
      <c r="T1156" s="66"/>
    </row>
    <row r="1157" spans="11:20" ht="12.75">
      <c r="K1157" s="133"/>
      <c r="T1157" s="66"/>
    </row>
    <row r="1158" spans="11:20" ht="12.75">
      <c r="K1158" s="133"/>
      <c r="T1158" s="66"/>
    </row>
    <row r="1159" spans="11:20" ht="12.75">
      <c r="K1159" s="133"/>
      <c r="T1159" s="66"/>
    </row>
    <row r="1160" spans="11:20" ht="12.75">
      <c r="K1160" s="133"/>
      <c r="T1160" s="66"/>
    </row>
    <row r="1161" spans="11:20" ht="12.75">
      <c r="K1161" s="133"/>
      <c r="T1161" s="66"/>
    </row>
    <row r="1162" spans="11:20" ht="12.75">
      <c r="K1162" s="133"/>
      <c r="T1162" s="66"/>
    </row>
    <row r="1163" spans="11:20" ht="12.75">
      <c r="K1163" s="133"/>
      <c r="T1163" s="66"/>
    </row>
    <row r="1164" spans="11:20" ht="12.75">
      <c r="K1164" s="133"/>
      <c r="T1164" s="66"/>
    </row>
    <row r="1165" spans="11:20" ht="12.75">
      <c r="K1165" s="133"/>
      <c r="T1165" s="66"/>
    </row>
    <row r="1166" spans="11:20" ht="12.75">
      <c r="K1166" s="133"/>
      <c r="T1166" s="66"/>
    </row>
    <row r="1167" spans="11:20" ht="12.75">
      <c r="K1167" s="133"/>
      <c r="T1167" s="66"/>
    </row>
    <row r="1168" spans="11:20" ht="12.75">
      <c r="K1168" s="133"/>
      <c r="T1168" s="66"/>
    </row>
    <row r="1169" spans="11:20" ht="12.75">
      <c r="K1169" s="133"/>
      <c r="T1169" s="66"/>
    </row>
    <row r="1170" spans="11:20" ht="12.75">
      <c r="K1170" s="133"/>
      <c r="T1170" s="66"/>
    </row>
    <row r="1171" spans="11:20" ht="12.75">
      <c r="K1171" s="133"/>
      <c r="T1171" s="66"/>
    </row>
    <row r="1172" spans="11:20" ht="12.75">
      <c r="K1172" s="133"/>
      <c r="T1172" s="66"/>
    </row>
    <row r="1173" spans="11:20" ht="12.75">
      <c r="K1173" s="133"/>
      <c r="T1173" s="66"/>
    </row>
    <row r="1174" spans="11:20" ht="12.75">
      <c r="K1174" s="133"/>
      <c r="T1174" s="66"/>
    </row>
    <row r="1175" spans="11:20" ht="12.75">
      <c r="K1175" s="133"/>
      <c r="T1175" s="66"/>
    </row>
    <row r="1176" spans="11:20" ht="12.75">
      <c r="K1176" s="133"/>
      <c r="T1176" s="66"/>
    </row>
    <row r="1177" spans="11:20" ht="12.75">
      <c r="K1177" s="133"/>
      <c r="T1177" s="66"/>
    </row>
    <row r="1178" spans="11:20" ht="12.75">
      <c r="K1178" s="133"/>
      <c r="T1178" s="66"/>
    </row>
    <row r="1179" spans="11:20" ht="12.75">
      <c r="K1179" s="133"/>
      <c r="T1179" s="66"/>
    </row>
    <row r="1180" spans="11:20" ht="12.75">
      <c r="K1180" s="133"/>
      <c r="T1180" s="66"/>
    </row>
    <row r="1181" spans="11:20" ht="12.75">
      <c r="K1181" s="133"/>
      <c r="T1181" s="66"/>
    </row>
    <row r="1182" spans="11:20" ht="12.75">
      <c r="K1182" s="133"/>
      <c r="T1182" s="66"/>
    </row>
    <row r="1183" spans="11:20" ht="12.75">
      <c r="K1183" s="133"/>
      <c r="T1183" s="66"/>
    </row>
    <row r="1184" spans="11:20" ht="12.75">
      <c r="K1184" s="133"/>
      <c r="T1184" s="66"/>
    </row>
    <row r="1185" spans="11:20" ht="12.75">
      <c r="K1185" s="133"/>
      <c r="T1185" s="66"/>
    </row>
    <row r="1186" spans="11:20" ht="12.75">
      <c r="K1186" s="133"/>
      <c r="T1186" s="66"/>
    </row>
    <row r="1187" spans="11:20" ht="12.75">
      <c r="K1187" s="133"/>
      <c r="T1187" s="66"/>
    </row>
    <row r="1188" spans="11:20" ht="12.75">
      <c r="K1188" s="133"/>
      <c r="T1188" s="66"/>
    </row>
    <row r="1189" spans="11:20" ht="12.75">
      <c r="K1189" s="133"/>
      <c r="T1189" s="66"/>
    </row>
    <row r="1190" spans="11:20" ht="12.75">
      <c r="K1190" s="133"/>
      <c r="T1190" s="66"/>
    </row>
    <row r="1191" spans="11:20" ht="12.75">
      <c r="K1191" s="133"/>
      <c r="T1191" s="66"/>
    </row>
    <row r="1192" spans="11:20" ht="12.75">
      <c r="K1192" s="133"/>
      <c r="T1192" s="66"/>
    </row>
    <row r="1193" spans="11:20" ht="12.75">
      <c r="K1193" s="133"/>
      <c r="T1193" s="66"/>
    </row>
    <row r="1194" spans="11:20" ht="12.75">
      <c r="K1194" s="133"/>
      <c r="T1194" s="66"/>
    </row>
    <row r="1195" spans="11:20" ht="12.75">
      <c r="K1195" s="133"/>
      <c r="T1195" s="66"/>
    </row>
    <row r="1196" spans="11:20" ht="12.75">
      <c r="K1196" s="133"/>
      <c r="T1196" s="66"/>
    </row>
    <row r="1197" spans="11:20" ht="12.75">
      <c r="K1197" s="133"/>
      <c r="T1197" s="66"/>
    </row>
    <row r="1198" spans="11:20" ht="12.75">
      <c r="K1198" s="133"/>
      <c r="T1198" s="66"/>
    </row>
    <row r="1199" spans="11:20" ht="12.75">
      <c r="K1199" s="133"/>
      <c r="T1199" s="66"/>
    </row>
    <row r="1200" spans="11:20" ht="12.75">
      <c r="K1200" s="133"/>
      <c r="T1200" s="66"/>
    </row>
    <row r="1201" spans="11:20" ht="12.75">
      <c r="K1201" s="133"/>
      <c r="T1201" s="66"/>
    </row>
    <row r="1202" spans="11:20" ht="12.75">
      <c r="K1202" s="133"/>
      <c r="T1202" s="66"/>
    </row>
    <row r="1203" spans="11:20" ht="12.75">
      <c r="K1203" s="133"/>
      <c r="T1203" s="66"/>
    </row>
    <row r="1204" spans="11:20" ht="12.75">
      <c r="K1204" s="133"/>
      <c r="T1204" s="66"/>
    </row>
    <row r="1205" spans="11:20" ht="12.75">
      <c r="K1205" s="133"/>
      <c r="T1205" s="66"/>
    </row>
    <row r="1206" spans="11:20" ht="12.75">
      <c r="K1206" s="133"/>
      <c r="T1206" s="66"/>
    </row>
    <row r="1207" spans="11:20" ht="12.75">
      <c r="K1207" s="133"/>
      <c r="T1207" s="66"/>
    </row>
    <row r="1208" spans="11:20" ht="12.75">
      <c r="K1208" s="133"/>
      <c r="T1208" s="66"/>
    </row>
    <row r="1209" spans="11:20" ht="12.75">
      <c r="K1209" s="133"/>
      <c r="T1209" s="66"/>
    </row>
    <row r="1210" spans="11:20" ht="12.75">
      <c r="K1210" s="133"/>
      <c r="T1210" s="66"/>
    </row>
    <row r="1211" spans="11:20" ht="12.75">
      <c r="K1211" s="133"/>
      <c r="T1211" s="66"/>
    </row>
    <row r="1212" spans="11:20" ht="12.75">
      <c r="K1212" s="133"/>
      <c r="T1212" s="66"/>
    </row>
    <row r="1213" spans="11:20" ht="12.75">
      <c r="K1213" s="133"/>
      <c r="T1213" s="66"/>
    </row>
    <row r="1214" spans="11:20" ht="12.75">
      <c r="K1214" s="133"/>
      <c r="T1214" s="66"/>
    </row>
    <row r="1215" spans="11:20" ht="12.75">
      <c r="K1215" s="133"/>
      <c r="T1215" s="66"/>
    </row>
    <row r="1216" spans="11:20" ht="12.75">
      <c r="K1216" s="133"/>
      <c r="T1216" s="66"/>
    </row>
    <row r="1217" spans="11:20" ht="12.75">
      <c r="K1217" s="133"/>
      <c r="T1217" s="66"/>
    </row>
    <row r="1218" spans="11:20" ht="12.75">
      <c r="K1218" s="133"/>
      <c r="T1218" s="66"/>
    </row>
    <row r="1219" spans="11:20" ht="12.75">
      <c r="K1219" s="133"/>
      <c r="T1219" s="66"/>
    </row>
    <row r="1220" spans="11:20" ht="12.75">
      <c r="K1220" s="133"/>
      <c r="T1220" s="66"/>
    </row>
    <row r="1221" spans="11:20" ht="12.75">
      <c r="K1221" s="133"/>
      <c r="T1221" s="66"/>
    </row>
    <row r="1222" spans="11:20" ht="12.75">
      <c r="K1222" s="133"/>
      <c r="T1222" s="66"/>
    </row>
    <row r="1223" spans="11:20" ht="12.75">
      <c r="K1223" s="133"/>
      <c r="T1223" s="66"/>
    </row>
    <row r="1224" spans="11:20" ht="12.75">
      <c r="K1224" s="133"/>
      <c r="T1224" s="66"/>
    </row>
    <row r="1225" spans="11:20" ht="12.75">
      <c r="K1225" s="133"/>
      <c r="T1225" s="66"/>
    </row>
    <row r="1226" spans="11:20" ht="12.75">
      <c r="K1226" s="133"/>
      <c r="T1226" s="66"/>
    </row>
    <row r="1227" spans="11:20" ht="12.75">
      <c r="K1227" s="133"/>
      <c r="T1227" s="66"/>
    </row>
    <row r="1228" spans="11:20" ht="12.75">
      <c r="K1228" s="133"/>
      <c r="T1228" s="66"/>
    </row>
    <row r="1229" spans="11:20" ht="12.75">
      <c r="K1229" s="133"/>
      <c r="T1229" s="66"/>
    </row>
    <row r="1230" spans="11:20" ht="12.75">
      <c r="K1230" s="133"/>
      <c r="T1230" s="66"/>
    </row>
    <row r="1231" spans="11:20" ht="12.75">
      <c r="K1231" s="133"/>
      <c r="T1231" s="66"/>
    </row>
    <row r="1232" spans="11:20" ht="12.75">
      <c r="K1232" s="133"/>
      <c r="T1232" s="66"/>
    </row>
    <row r="1233" spans="11:20" ht="12.75">
      <c r="K1233" s="133"/>
      <c r="T1233" s="66"/>
    </row>
    <row r="1234" spans="11:20" ht="12.75">
      <c r="K1234" s="133"/>
      <c r="T1234" s="66"/>
    </row>
    <row r="1235" spans="11:20" ht="12.75">
      <c r="K1235" s="133"/>
      <c r="T1235" s="66"/>
    </row>
    <row r="1236" spans="11:20" ht="12.75">
      <c r="K1236" s="133"/>
      <c r="T1236" s="66"/>
    </row>
    <row r="1237" spans="11:20" ht="12.75">
      <c r="K1237" s="133"/>
      <c r="T1237" s="66"/>
    </row>
    <row r="1238" spans="11:20" ht="12.75">
      <c r="K1238" s="133"/>
      <c r="T1238" s="66"/>
    </row>
    <row r="1239" spans="11:20" ht="12.75">
      <c r="K1239" s="133"/>
      <c r="T1239" s="66"/>
    </row>
    <row r="1240" spans="11:20" ht="12.75">
      <c r="K1240" s="133"/>
      <c r="T1240" s="66"/>
    </row>
    <row r="1241" spans="11:20" ht="12.75">
      <c r="K1241" s="133"/>
      <c r="T1241" s="66"/>
    </row>
    <row r="1242" spans="11:20" ht="12.75">
      <c r="K1242" s="133"/>
      <c r="T1242" s="66"/>
    </row>
    <row r="1243" spans="11:20" ht="12.75">
      <c r="K1243" s="133"/>
      <c r="T1243" s="66"/>
    </row>
    <row r="1244" spans="11:20" ht="12.75">
      <c r="K1244" s="133"/>
      <c r="T1244" s="66"/>
    </row>
    <row r="1245" spans="11:20" ht="12.75">
      <c r="K1245" s="133"/>
      <c r="T1245" s="66"/>
    </row>
    <row r="1246" spans="11:20" ht="12.75">
      <c r="K1246" s="133"/>
      <c r="T1246" s="66"/>
    </row>
    <row r="1247" spans="11:20" ht="12.75">
      <c r="K1247" s="133"/>
      <c r="T1247" s="66"/>
    </row>
    <row r="1248" spans="11:20" ht="12.75">
      <c r="K1248" s="133"/>
      <c r="T1248" s="66"/>
    </row>
    <row r="1249" spans="11:20" ht="12.75">
      <c r="K1249" s="133"/>
      <c r="T1249" s="66"/>
    </row>
    <row r="1250" spans="11:20" ht="12.75">
      <c r="K1250" s="133"/>
      <c r="T1250" s="66"/>
    </row>
    <row r="1251" spans="11:20" ht="12.75">
      <c r="K1251" s="133"/>
      <c r="T1251" s="66"/>
    </row>
    <row r="1252" spans="11:20" ht="12.75">
      <c r="K1252" s="133"/>
      <c r="T1252" s="66"/>
    </row>
    <row r="1253" spans="11:20" ht="12.75">
      <c r="K1253" s="133"/>
      <c r="T1253" s="66"/>
    </row>
    <row r="1254" spans="11:20" ht="12.75">
      <c r="K1254" s="133"/>
      <c r="T1254" s="66"/>
    </row>
    <row r="1255" spans="11:20" ht="12.75">
      <c r="K1255" s="133"/>
      <c r="T1255" s="66"/>
    </row>
    <row r="1256" spans="11:20" ht="12.75">
      <c r="K1256" s="133"/>
      <c r="T1256" s="66"/>
    </row>
    <row r="1257" spans="11:20" ht="12.75">
      <c r="K1257" s="133"/>
      <c r="T1257" s="66"/>
    </row>
    <row r="1258" spans="11:20" ht="12.75">
      <c r="K1258" s="133"/>
      <c r="T1258" s="66"/>
    </row>
    <row r="1259" spans="11:20" ht="12.75">
      <c r="K1259" s="133"/>
      <c r="T1259" s="66"/>
    </row>
    <row r="1260" spans="11:20" ht="12.75">
      <c r="K1260" s="133"/>
      <c r="T1260" s="66"/>
    </row>
    <row r="1261" spans="11:20" ht="12.75">
      <c r="K1261" s="133"/>
      <c r="T1261" s="66"/>
    </row>
    <row r="1262" spans="11:20" ht="12.75">
      <c r="K1262" s="133"/>
      <c r="T1262" s="66"/>
    </row>
    <row r="1263" spans="11:20" ht="12.75">
      <c r="K1263" s="133"/>
      <c r="T1263" s="66"/>
    </row>
    <row r="1264" spans="11:20" ht="12.75">
      <c r="K1264" s="133"/>
      <c r="T1264" s="66"/>
    </row>
    <row r="1265" spans="11:20" ht="12.75">
      <c r="K1265" s="133"/>
      <c r="T1265" s="66"/>
    </row>
    <row r="1266" spans="11:20" ht="12.75">
      <c r="K1266" s="133"/>
      <c r="T1266" s="66"/>
    </row>
    <row r="1267" spans="11:20" ht="12.75">
      <c r="K1267" s="133"/>
      <c r="T1267" s="66"/>
    </row>
    <row r="1268" spans="11:20" ht="12.75">
      <c r="K1268" s="133"/>
      <c r="T1268" s="66"/>
    </row>
    <row r="1269" spans="11:20" ht="12.75">
      <c r="K1269" s="133"/>
      <c r="T1269" s="66"/>
    </row>
    <row r="1270" spans="11:20" ht="12.75">
      <c r="K1270" s="133"/>
      <c r="T1270" s="66"/>
    </row>
    <row r="1271" spans="11:20" ht="12.75">
      <c r="K1271" s="133"/>
      <c r="T1271" s="66"/>
    </row>
    <row r="1272" spans="11:20" ht="12.75">
      <c r="K1272" s="133"/>
      <c r="T1272" s="66"/>
    </row>
    <row r="1273" spans="11:20" ht="12.75">
      <c r="K1273" s="133"/>
      <c r="T1273" s="66"/>
    </row>
    <row r="1274" spans="11:20" ht="12.75">
      <c r="K1274" s="133"/>
      <c r="T1274" s="66"/>
    </row>
    <row r="1275" spans="11:20" ht="12.75">
      <c r="K1275" s="133"/>
      <c r="T1275" s="66"/>
    </row>
    <row r="1276" spans="11:20" ht="12.75">
      <c r="K1276" s="133"/>
      <c r="T1276" s="66"/>
    </row>
    <row r="1277" spans="11:20" ht="12.75">
      <c r="K1277" s="133"/>
      <c r="T1277" s="66"/>
    </row>
    <row r="1278" spans="11:20" ht="12.75">
      <c r="K1278" s="133"/>
      <c r="T1278" s="66"/>
    </row>
    <row r="1279" spans="11:20" ht="12.75">
      <c r="K1279" s="133"/>
      <c r="T1279" s="66"/>
    </row>
    <row r="1280" spans="11:20" ht="12.75">
      <c r="K1280" s="133"/>
      <c r="T1280" s="66"/>
    </row>
    <row r="1281" spans="11:20" ht="12.75">
      <c r="K1281" s="133"/>
      <c r="T1281" s="66"/>
    </row>
    <row r="1282" spans="11:20" ht="12.75">
      <c r="K1282" s="133"/>
      <c r="T1282" s="66"/>
    </row>
    <row r="1283" spans="11:20" ht="12.75">
      <c r="K1283" s="133"/>
      <c r="T1283" s="66"/>
    </row>
    <row r="1284" spans="11:20" ht="12.75">
      <c r="K1284" s="133"/>
      <c r="T1284" s="66"/>
    </row>
    <row r="1285" spans="11:20" ht="12.75">
      <c r="K1285" s="133"/>
      <c r="T1285" s="66"/>
    </row>
    <row r="1286" spans="11:20" ht="12.75">
      <c r="K1286" s="133"/>
      <c r="T1286" s="66"/>
    </row>
    <row r="1287" spans="11:20" ht="12.75">
      <c r="K1287" s="133"/>
      <c r="T1287" s="66"/>
    </row>
    <row r="1288" spans="11:20" ht="12.75">
      <c r="K1288" s="133"/>
      <c r="T1288" s="66"/>
    </row>
    <row r="1289" spans="11:20" ht="12.75">
      <c r="K1289" s="133"/>
      <c r="T1289" s="66"/>
    </row>
    <row r="1290" spans="11:20" ht="12.75">
      <c r="K1290" s="133"/>
      <c r="T1290" s="66"/>
    </row>
    <row r="1291" spans="11:20" ht="12.75">
      <c r="K1291" s="133"/>
      <c r="T1291" s="66"/>
    </row>
    <row r="1292" spans="11:20" ht="12.75">
      <c r="K1292" s="133"/>
      <c r="T1292" s="66"/>
    </row>
    <row r="1293" spans="11:20" ht="12.75">
      <c r="K1293" s="133"/>
      <c r="T1293" s="66"/>
    </row>
    <row r="1294" spans="11:20" ht="12.75">
      <c r="K1294" s="133"/>
      <c r="T1294" s="66"/>
    </row>
    <row r="1295" spans="11:20" ht="12.75">
      <c r="K1295" s="133"/>
      <c r="T1295" s="66"/>
    </row>
    <row r="1296" spans="11:20" ht="12.75">
      <c r="K1296" s="133"/>
      <c r="T1296" s="66"/>
    </row>
    <row r="1297" spans="11:20" ht="12.75">
      <c r="K1297" s="133"/>
      <c r="T1297" s="66"/>
    </row>
    <row r="1298" spans="11:20" ht="12.75">
      <c r="K1298" s="133"/>
      <c r="T1298" s="66"/>
    </row>
    <row r="1299" spans="11:20" ht="12.75">
      <c r="K1299" s="133"/>
      <c r="T1299" s="66"/>
    </row>
    <row r="1300" spans="11:20" ht="12.75">
      <c r="K1300" s="133"/>
      <c r="T1300" s="66"/>
    </row>
    <row r="1301" spans="11:20" ht="12.75">
      <c r="K1301" s="133"/>
      <c r="T1301" s="66"/>
    </row>
    <row r="1302" spans="11:20" ht="12.75">
      <c r="K1302" s="133"/>
      <c r="T1302" s="66"/>
    </row>
    <row r="1303" spans="11:20" ht="12.75">
      <c r="K1303" s="133"/>
      <c r="T1303" s="66"/>
    </row>
    <row r="1304" spans="11:20" ht="12.75">
      <c r="K1304" s="133"/>
      <c r="T1304" s="66"/>
    </row>
    <row r="1305" spans="11:20" ht="12.75">
      <c r="K1305" s="133"/>
      <c r="T1305" s="66"/>
    </row>
    <row r="1306" spans="11:20" ht="12.75">
      <c r="K1306" s="133"/>
      <c r="T1306" s="66"/>
    </row>
    <row r="1307" spans="11:20" ht="12.75">
      <c r="K1307" s="133"/>
      <c r="T1307" s="66"/>
    </row>
    <row r="1308" spans="11:20" ht="12.75">
      <c r="K1308" s="133"/>
      <c r="T1308" s="66"/>
    </row>
    <row r="1309" spans="11:20" ht="12.75">
      <c r="K1309" s="133"/>
      <c r="T1309" s="66"/>
    </row>
    <row r="1310" spans="11:20" ht="12.75">
      <c r="K1310" s="133"/>
      <c r="T1310" s="66"/>
    </row>
    <row r="1311" spans="11:20" ht="12.75">
      <c r="K1311" s="133"/>
      <c r="T1311" s="66"/>
    </row>
    <row r="1312" spans="11:20" ht="12.75">
      <c r="K1312" s="133"/>
      <c r="T1312" s="66"/>
    </row>
    <row r="1313" spans="11:20" ht="12.75">
      <c r="K1313" s="133"/>
      <c r="T1313" s="66"/>
    </row>
    <row r="1314" spans="11:20" ht="12.75">
      <c r="K1314" s="133"/>
      <c r="T1314" s="66"/>
    </row>
    <row r="1315" spans="11:20" ht="12.75">
      <c r="K1315" s="133"/>
      <c r="T1315" s="66"/>
    </row>
    <row r="1316" spans="11:20" ht="12.75">
      <c r="K1316" s="133"/>
      <c r="T1316" s="66"/>
    </row>
    <row r="1317" spans="11:20" ht="12.75">
      <c r="K1317" s="133"/>
      <c r="T1317" s="66"/>
    </row>
    <row r="1318" spans="11:20" ht="12.75">
      <c r="K1318" s="133"/>
      <c r="T1318" s="66"/>
    </row>
    <row r="1319" spans="11:20" ht="12.75">
      <c r="K1319" s="133"/>
      <c r="T1319" s="66"/>
    </row>
    <row r="1320" spans="11:20" ht="12.75">
      <c r="K1320" s="133"/>
      <c r="T1320" s="66"/>
    </row>
    <row r="1321" spans="11:20" ht="12.75">
      <c r="K1321" s="133"/>
      <c r="T1321" s="66"/>
    </row>
    <row r="1322" spans="11:20" ht="12.75">
      <c r="K1322" s="133"/>
      <c r="T1322" s="66"/>
    </row>
    <row r="1323" spans="11:20" ht="12.75">
      <c r="K1323" s="133"/>
      <c r="T1323" s="66"/>
    </row>
    <row r="1324" spans="11:20" ht="12.75">
      <c r="K1324" s="133"/>
      <c r="T1324" s="66"/>
    </row>
    <row r="1325" spans="11:20" ht="12.75">
      <c r="K1325" s="133"/>
      <c r="T1325" s="66"/>
    </row>
    <row r="1326" spans="11:20" ht="12.75">
      <c r="K1326" s="133"/>
      <c r="T1326" s="66"/>
    </row>
    <row r="1327" spans="11:20" ht="12.75">
      <c r="K1327" s="133"/>
      <c r="T1327" s="66"/>
    </row>
    <row r="1328" spans="11:20" ht="12.75">
      <c r="K1328" s="133"/>
      <c r="T1328" s="66"/>
    </row>
    <row r="1329" spans="11:20" ht="12.75">
      <c r="K1329" s="133"/>
      <c r="T1329" s="66"/>
    </row>
    <row r="1330" spans="11:20" ht="12.75">
      <c r="K1330" s="133"/>
      <c r="T1330" s="66"/>
    </row>
    <row r="1331" spans="11:20" ht="12.75">
      <c r="K1331" s="133"/>
      <c r="T1331" s="66"/>
    </row>
    <row r="1332" spans="11:20" ht="12.75">
      <c r="K1332" s="133"/>
      <c r="T1332" s="66"/>
    </row>
    <row r="1333" spans="11:20" ht="12.75">
      <c r="K1333" s="133"/>
      <c r="T1333" s="66"/>
    </row>
    <row r="1334" spans="11:20" ht="12.75">
      <c r="K1334" s="133"/>
      <c r="T1334" s="66"/>
    </row>
    <row r="1335" spans="11:20" ht="12.75">
      <c r="K1335" s="133"/>
      <c r="T1335" s="66"/>
    </row>
    <row r="1336" spans="11:20" ht="12.75">
      <c r="K1336" s="133"/>
      <c r="T1336" s="66"/>
    </row>
    <row r="1337" spans="11:20" ht="12.75">
      <c r="K1337" s="133"/>
      <c r="T1337" s="66"/>
    </row>
    <row r="1338" spans="11:20" ht="12.75">
      <c r="K1338" s="133"/>
      <c r="T1338" s="66"/>
    </row>
    <row r="1339" spans="11:20" ht="12.75">
      <c r="K1339" s="133"/>
      <c r="T1339" s="66"/>
    </row>
    <row r="1340" spans="11:20" ht="12.75">
      <c r="K1340" s="133"/>
      <c r="T1340" s="66"/>
    </row>
    <row r="1341" spans="11:20" ht="12.75">
      <c r="K1341" s="133"/>
      <c r="T1341" s="66"/>
    </row>
    <row r="1342" spans="11:20" ht="12.75">
      <c r="K1342" s="133"/>
      <c r="T1342" s="66"/>
    </row>
    <row r="1343" spans="11:20" ht="12.75">
      <c r="K1343" s="133"/>
      <c r="T1343" s="66"/>
    </row>
    <row r="1344" spans="11:20" ht="12.75">
      <c r="K1344" s="133"/>
      <c r="T1344" s="66"/>
    </row>
    <row r="1345" spans="11:20" ht="12.75">
      <c r="K1345" s="133"/>
      <c r="T1345" s="66"/>
    </row>
    <row r="1346" spans="11:20" ht="12.75">
      <c r="K1346" s="133"/>
      <c r="T1346" s="66"/>
    </row>
    <row r="1347" spans="11:20" ht="12.75">
      <c r="K1347" s="133"/>
      <c r="T1347" s="66"/>
    </row>
    <row r="1348" spans="11:20" ht="12.75">
      <c r="K1348" s="133"/>
      <c r="T1348" s="66"/>
    </row>
    <row r="1349" spans="11:20" ht="12.75">
      <c r="K1349" s="133"/>
      <c r="T1349" s="66"/>
    </row>
    <row r="1350" spans="11:20" ht="12.75">
      <c r="K1350" s="133"/>
      <c r="T1350" s="66"/>
    </row>
    <row r="1351" spans="11:20" ht="12.75">
      <c r="K1351" s="133"/>
      <c r="T1351" s="66"/>
    </row>
    <row r="1352" spans="11:20" ht="12.75">
      <c r="K1352" s="133"/>
      <c r="T1352" s="66"/>
    </row>
    <row r="1353" spans="11:20" ht="12.75">
      <c r="K1353" s="133"/>
      <c r="T1353" s="66"/>
    </row>
    <row r="1354" spans="11:20" ht="12.75">
      <c r="K1354" s="133"/>
      <c r="T1354" s="66"/>
    </row>
    <row r="1355" spans="11:20" ht="12.75">
      <c r="K1355" s="133"/>
      <c r="T1355" s="66"/>
    </row>
    <row r="1356" spans="11:20" ht="12.75">
      <c r="K1356" s="133"/>
      <c r="T1356" s="66"/>
    </row>
    <row r="1357" spans="11:20" ht="12.75">
      <c r="K1357" s="133"/>
      <c r="T1357" s="66"/>
    </row>
    <row r="1358" spans="11:20" ht="12.75">
      <c r="K1358" s="133"/>
      <c r="T1358" s="66"/>
    </row>
    <row r="1359" spans="11:20" ht="12.75">
      <c r="K1359" s="133"/>
      <c r="T1359" s="66"/>
    </row>
    <row r="1360" spans="11:20" ht="12.75">
      <c r="K1360" s="133"/>
      <c r="T1360" s="66"/>
    </row>
    <row r="1361" spans="11:20" ht="12.75">
      <c r="K1361" s="133"/>
      <c r="T1361" s="66"/>
    </row>
    <row r="1362" spans="11:20" ht="12.75">
      <c r="K1362" s="133"/>
      <c r="T1362" s="66"/>
    </row>
    <row r="1363" spans="11:20" ht="12.75">
      <c r="K1363" s="133"/>
      <c r="T1363" s="66"/>
    </row>
    <row r="1364" spans="11:20" ht="12.75">
      <c r="K1364" s="133"/>
      <c r="T1364" s="66"/>
    </row>
    <row r="1365" spans="11:20" ht="12.75">
      <c r="K1365" s="133"/>
      <c r="T1365" s="66"/>
    </row>
    <row r="1366" spans="11:20" ht="12.75">
      <c r="K1366" s="133"/>
      <c r="T1366" s="66"/>
    </row>
    <row r="1367" spans="11:20" ht="12.75">
      <c r="K1367" s="133"/>
      <c r="T1367" s="66"/>
    </row>
    <row r="1368" spans="11:20" ht="12.75">
      <c r="K1368" s="133"/>
      <c r="T1368" s="66"/>
    </row>
    <row r="1369" spans="11:20" ht="12.75">
      <c r="K1369" s="133"/>
      <c r="T1369" s="66"/>
    </row>
    <row r="1370" spans="11:20" ht="12.75">
      <c r="K1370" s="133"/>
      <c r="T1370" s="66"/>
    </row>
    <row r="1371" spans="11:20" ht="12.75">
      <c r="K1371" s="133"/>
      <c r="T1371" s="66"/>
    </row>
    <row r="1372" spans="11:20" ht="12.75">
      <c r="K1372" s="133"/>
      <c r="T1372" s="66"/>
    </row>
    <row r="1373" spans="11:20" ht="12.75">
      <c r="K1373" s="133"/>
      <c r="T1373" s="66"/>
    </row>
    <row r="1374" spans="11:20" ht="12.75">
      <c r="K1374" s="133"/>
      <c r="T1374" s="66"/>
    </row>
    <row r="1375" spans="11:20" ht="12.75">
      <c r="K1375" s="133"/>
      <c r="T1375" s="66"/>
    </row>
    <row r="1376" spans="11:20" ht="12.75">
      <c r="K1376" s="133"/>
      <c r="T1376" s="66"/>
    </row>
    <row r="1377" spans="11:20" ht="12.75">
      <c r="K1377" s="133"/>
      <c r="T1377" s="66"/>
    </row>
    <row r="1378" spans="11:20" ht="12.75">
      <c r="K1378" s="133"/>
      <c r="T1378" s="66"/>
    </row>
    <row r="1379" spans="11:20" ht="12.75">
      <c r="K1379" s="133"/>
      <c r="T1379" s="66"/>
    </row>
    <row r="1380" spans="11:20" ht="12.75">
      <c r="K1380" s="133"/>
      <c r="T1380" s="66"/>
    </row>
    <row r="1381" spans="11:20" ht="12.75">
      <c r="K1381" s="133"/>
      <c r="T1381" s="66"/>
    </row>
    <row r="1382" spans="11:20" ht="12.75">
      <c r="K1382" s="133"/>
      <c r="T1382" s="66"/>
    </row>
    <row r="1383" spans="11:20" ht="12.75">
      <c r="K1383" s="133"/>
      <c r="T1383" s="66"/>
    </row>
    <row r="1384" spans="11:20" ht="12.75">
      <c r="K1384" s="133"/>
      <c r="T1384" s="66"/>
    </row>
    <row r="1385" spans="11:20" ht="12.75">
      <c r="K1385" s="133"/>
      <c r="T1385" s="66"/>
    </row>
    <row r="1386" spans="11:20" ht="12.75">
      <c r="K1386" s="133"/>
      <c r="T1386" s="66"/>
    </row>
    <row r="1387" spans="11:20" ht="12.75">
      <c r="K1387" s="133"/>
      <c r="T1387" s="66"/>
    </row>
    <row r="1388" spans="11:20" ht="12.75">
      <c r="K1388" s="133"/>
      <c r="T1388" s="66"/>
    </row>
    <row r="1389" spans="11:20" ht="12.75">
      <c r="K1389" s="133"/>
      <c r="T1389" s="66"/>
    </row>
    <row r="1390" spans="11:20" ht="12.75">
      <c r="K1390" s="133"/>
      <c r="T1390" s="66"/>
    </row>
    <row r="1391" spans="11:20" ht="12.75">
      <c r="K1391" s="133"/>
      <c r="T1391" s="66"/>
    </row>
    <row r="1392" spans="11:20" ht="12.75">
      <c r="K1392" s="133"/>
      <c r="T1392" s="66"/>
    </row>
    <row r="1393" spans="11:20" ht="12.75">
      <c r="K1393" s="133"/>
      <c r="T1393" s="66"/>
    </row>
    <row r="1394" spans="11:20" ht="12.75">
      <c r="K1394" s="133"/>
      <c r="T1394" s="66"/>
    </row>
    <row r="1395" spans="11:20" ht="12.75">
      <c r="K1395" s="133"/>
      <c r="T1395" s="66"/>
    </row>
    <row r="1396" spans="11:20" ht="12.75">
      <c r="K1396" s="133"/>
      <c r="T1396" s="66"/>
    </row>
    <row r="1397" spans="11:20" ht="12.75">
      <c r="K1397" s="133"/>
      <c r="T1397" s="66"/>
    </row>
    <row r="1398" spans="11:20" ht="12.75">
      <c r="K1398" s="133"/>
      <c r="T1398" s="66"/>
    </row>
    <row r="1399" spans="11:20" ht="12.75">
      <c r="K1399" s="133"/>
      <c r="T1399" s="66"/>
    </row>
    <row r="1400" spans="11:20" ht="12.75">
      <c r="K1400" s="133"/>
      <c r="T1400" s="66"/>
    </row>
    <row r="1401" spans="11:20" ht="12.75">
      <c r="K1401" s="133"/>
      <c r="T1401" s="66"/>
    </row>
    <row r="1402" spans="11:20" ht="12.75">
      <c r="K1402" s="133"/>
      <c r="T1402" s="66"/>
    </row>
    <row r="1403" spans="11:20" ht="12.75">
      <c r="K1403" s="133"/>
      <c r="T1403" s="66"/>
    </row>
    <row r="1404" spans="11:20" ht="12.75">
      <c r="K1404" s="133"/>
      <c r="T1404" s="66"/>
    </row>
    <row r="1405" spans="11:20" ht="12.75">
      <c r="K1405" s="133"/>
      <c r="T1405" s="66"/>
    </row>
    <row r="1406" spans="11:20" ht="12.75">
      <c r="K1406" s="133"/>
      <c r="T1406" s="66"/>
    </row>
    <row r="1407" spans="11:20" ht="12.75">
      <c r="K1407" s="133"/>
      <c r="T1407" s="66"/>
    </row>
    <row r="1408" spans="11:20" ht="12.75">
      <c r="K1408" s="133"/>
      <c r="T1408" s="66"/>
    </row>
    <row r="1409" spans="11:20" ht="12.75">
      <c r="K1409" s="133"/>
      <c r="T1409" s="66"/>
    </row>
    <row r="1410" spans="11:20" ht="12.75">
      <c r="K1410" s="133"/>
      <c r="T1410" s="66"/>
    </row>
    <row r="1411" spans="11:20" ht="12.75">
      <c r="K1411" s="133"/>
      <c r="T1411" s="66"/>
    </row>
    <row r="1412" spans="11:20" ht="12.75">
      <c r="K1412" s="133"/>
      <c r="T1412" s="66"/>
    </row>
    <row r="1413" spans="11:20" ht="12.75">
      <c r="K1413" s="133"/>
      <c r="T1413" s="66"/>
    </row>
    <row r="1414" spans="11:20" ht="12.75">
      <c r="K1414" s="133"/>
      <c r="T1414" s="66"/>
    </row>
    <row r="1415" spans="11:20" ht="12.75">
      <c r="K1415" s="133"/>
      <c r="T1415" s="66"/>
    </row>
    <row r="1416" spans="11:20" ht="12.75">
      <c r="K1416" s="133"/>
      <c r="T1416" s="66"/>
    </row>
    <row r="1417" spans="11:20" ht="12.75">
      <c r="K1417" s="133"/>
      <c r="T1417" s="66"/>
    </row>
    <row r="1418" spans="11:20" ht="12.75">
      <c r="K1418" s="133"/>
      <c r="T1418" s="66"/>
    </row>
    <row r="1419" spans="11:20" ht="12.75">
      <c r="K1419" s="133"/>
      <c r="T1419" s="66"/>
    </row>
    <row r="1420" spans="11:20" ht="12.75">
      <c r="K1420" s="133"/>
      <c r="T1420" s="66"/>
    </row>
    <row r="1421" spans="11:20" ht="12.75">
      <c r="K1421" s="133"/>
      <c r="T1421" s="66"/>
    </row>
    <row r="1422" spans="11:20" ht="12.75">
      <c r="K1422" s="133"/>
      <c r="T1422" s="66"/>
    </row>
    <row r="1423" spans="11:20" ht="12.75">
      <c r="K1423" s="133"/>
      <c r="T1423" s="66"/>
    </row>
    <row r="1424" spans="11:20" ht="12.75">
      <c r="K1424" s="133"/>
      <c r="T1424" s="66"/>
    </row>
    <row r="1425" spans="11:20" ht="12.75">
      <c r="K1425" s="133"/>
      <c r="T1425" s="66"/>
    </row>
    <row r="1426" spans="11:20" ht="12.75">
      <c r="K1426" s="133"/>
      <c r="T1426" s="66"/>
    </row>
    <row r="1427" spans="11:20" ht="12.75">
      <c r="K1427" s="133"/>
      <c r="T1427" s="66"/>
    </row>
    <row r="1428" spans="11:20" ht="12.75">
      <c r="K1428" s="133"/>
      <c r="T1428" s="66"/>
    </row>
    <row r="1429" spans="11:20" ht="12.75">
      <c r="K1429" s="133"/>
      <c r="T1429" s="66"/>
    </row>
    <row r="1430" spans="11:20" ht="12.75">
      <c r="K1430" s="133"/>
      <c r="T1430" s="66"/>
    </row>
    <row r="1431" spans="11:20" ht="12.75">
      <c r="K1431" s="133"/>
      <c r="T1431" s="66"/>
    </row>
    <row r="1432" spans="11:20" ht="12.75">
      <c r="K1432" s="133"/>
      <c r="T1432" s="66"/>
    </row>
    <row r="1433" spans="11:20" ht="12.75">
      <c r="K1433" s="133"/>
      <c r="T1433" s="66"/>
    </row>
    <row r="1434" spans="11:20" ht="12.75">
      <c r="K1434" s="133"/>
      <c r="T1434" s="66"/>
    </row>
    <row r="1435" spans="11:20" ht="12.75">
      <c r="K1435" s="133"/>
      <c r="T1435" s="66"/>
    </row>
    <row r="1436" spans="11:20" ht="12.75">
      <c r="K1436" s="133"/>
      <c r="T1436" s="66"/>
    </row>
    <row r="1437" spans="11:20" ht="12.75">
      <c r="K1437" s="133"/>
      <c r="T1437" s="66"/>
    </row>
    <row r="1438" spans="11:20" ht="12.75">
      <c r="K1438" s="133"/>
      <c r="T1438" s="66"/>
    </row>
    <row r="1439" spans="11:20" ht="12.75">
      <c r="K1439" s="133"/>
      <c r="T1439" s="66"/>
    </row>
    <row r="1440" spans="11:20" ht="12.75">
      <c r="K1440" s="133"/>
      <c r="T1440" s="66"/>
    </row>
    <row r="1441" spans="11:20" ht="12.75">
      <c r="K1441" s="133"/>
      <c r="T1441" s="66"/>
    </row>
    <row r="1442" spans="11:20" ht="12.75">
      <c r="K1442" s="133"/>
      <c r="T1442" s="66"/>
    </row>
    <row r="1443" spans="11:20" ht="12.75">
      <c r="K1443" s="133"/>
      <c r="T1443" s="66"/>
    </row>
    <row r="1444" spans="11:20" ht="12.75">
      <c r="K1444" s="133"/>
      <c r="T1444" s="66"/>
    </row>
    <row r="1445" spans="11:20" ht="12.75">
      <c r="K1445" s="133"/>
      <c r="T1445" s="66"/>
    </row>
    <row r="1446" spans="11:20" ht="12.75">
      <c r="K1446" s="133"/>
      <c r="T1446" s="66"/>
    </row>
    <row r="1447" spans="11:20" ht="12.75">
      <c r="K1447" s="133"/>
      <c r="T1447" s="66"/>
    </row>
    <row r="1448" spans="11:20" ht="12.75">
      <c r="K1448" s="133"/>
      <c r="T1448" s="66"/>
    </row>
    <row r="1449" spans="11:20" ht="12.75">
      <c r="K1449" s="133"/>
      <c r="T1449" s="66"/>
    </row>
    <row r="1450" spans="11:20" ht="12.75">
      <c r="K1450" s="133"/>
      <c r="T1450" s="66"/>
    </row>
    <row r="1451" spans="11:20" ht="12.75">
      <c r="K1451" s="133"/>
      <c r="T1451" s="66"/>
    </row>
    <row r="1452" spans="11:20" ht="12.75">
      <c r="K1452" s="133"/>
      <c r="T1452" s="66"/>
    </row>
    <row r="1453" spans="11:20" ht="12.75">
      <c r="K1453" s="133"/>
      <c r="T1453" s="66"/>
    </row>
    <row r="1454" spans="11:20" ht="12.75">
      <c r="K1454" s="133"/>
      <c r="T1454" s="66"/>
    </row>
    <row r="1455" spans="11:20" ht="12.75">
      <c r="K1455" s="133"/>
      <c r="T1455" s="66"/>
    </row>
    <row r="1456" spans="11:20" ht="12.75">
      <c r="K1456" s="133"/>
      <c r="T1456" s="66"/>
    </row>
    <row r="1457" spans="11:20" ht="12.75">
      <c r="K1457" s="133"/>
      <c r="T1457" s="66"/>
    </row>
    <row r="1458" spans="11:20" ht="12.75">
      <c r="K1458" s="133"/>
      <c r="T1458" s="66"/>
    </row>
    <row r="1459" spans="11:20" ht="12.75">
      <c r="K1459" s="133"/>
      <c r="T1459" s="66"/>
    </row>
    <row r="1460" spans="11:20" ht="12.75">
      <c r="K1460" s="133"/>
      <c r="T1460" s="66"/>
    </row>
    <row r="1461" spans="11:20" ht="12.75">
      <c r="K1461" s="133"/>
      <c r="T1461" s="66"/>
    </row>
    <row r="1462" spans="11:20" ht="12.75">
      <c r="K1462" s="133"/>
      <c r="T1462" s="66"/>
    </row>
    <row r="1463" spans="11:20" ht="12.75">
      <c r="K1463" s="133"/>
      <c r="T1463" s="66"/>
    </row>
    <row r="1464" spans="11:20" ht="12.75">
      <c r="K1464" s="133"/>
      <c r="T1464" s="66"/>
    </row>
    <row r="1465" spans="11:20" ht="12.75">
      <c r="K1465" s="133"/>
      <c r="T1465" s="66"/>
    </row>
    <row r="1466" spans="11:20" ht="12.75">
      <c r="K1466" s="133"/>
      <c r="T1466" s="66"/>
    </row>
    <row r="1467" spans="11:20" ht="12.75">
      <c r="K1467" s="133"/>
      <c r="T1467" s="66"/>
    </row>
    <row r="1468" spans="11:20" ht="12.75">
      <c r="K1468" s="133"/>
      <c r="T1468" s="66"/>
    </row>
    <row r="1469" spans="11:20" ht="12.75">
      <c r="K1469" s="133"/>
      <c r="T1469" s="66"/>
    </row>
    <row r="1470" spans="11:20" ht="12.75">
      <c r="K1470" s="133"/>
      <c r="T1470" s="66"/>
    </row>
    <row r="1471" spans="11:20" ht="12.75">
      <c r="K1471" s="133"/>
      <c r="T1471" s="66"/>
    </row>
    <row r="1472" spans="11:20" ht="12.75">
      <c r="K1472" s="133"/>
      <c r="T1472" s="66"/>
    </row>
    <row r="1473" spans="11:20" ht="12.75">
      <c r="K1473" s="133"/>
      <c r="T1473" s="66"/>
    </row>
    <row r="1474" spans="11:20" ht="12.75">
      <c r="K1474" s="133"/>
      <c r="T1474" s="66"/>
    </row>
    <row r="1475" spans="11:20" ht="12.75">
      <c r="K1475" s="133"/>
      <c r="T1475" s="66"/>
    </row>
    <row r="1476" spans="11:20" ht="12.75">
      <c r="K1476" s="133"/>
      <c r="T1476" s="66"/>
    </row>
    <row r="1477" spans="11:20" ht="12.75">
      <c r="K1477" s="133"/>
      <c r="T1477" s="66"/>
    </row>
    <row r="1478" spans="11:20" ht="12.75">
      <c r="K1478" s="133"/>
      <c r="T1478" s="66"/>
    </row>
    <row r="1479" spans="11:20" ht="12.75">
      <c r="K1479" s="133"/>
      <c r="T1479" s="66"/>
    </row>
    <row r="1480" spans="11:20" ht="12.75">
      <c r="K1480" s="133"/>
      <c r="T1480" s="66"/>
    </row>
    <row r="1481" spans="11:20" ht="12.75">
      <c r="K1481" s="133"/>
      <c r="T1481" s="66"/>
    </row>
    <row r="1482" spans="11:20" ht="12.75">
      <c r="K1482" s="133"/>
      <c r="T1482" s="66"/>
    </row>
    <row r="1483" spans="11:20" ht="12.75">
      <c r="K1483" s="133"/>
      <c r="T1483" s="66"/>
    </row>
    <row r="1484" spans="11:20" ht="12.75">
      <c r="K1484" s="133"/>
      <c r="T1484" s="66"/>
    </row>
    <row r="1485" spans="11:20" ht="12.75">
      <c r="K1485" s="133"/>
      <c r="T1485" s="66"/>
    </row>
    <row r="1486" spans="11:20" ht="12.75">
      <c r="K1486" s="133"/>
      <c r="T1486" s="66"/>
    </row>
    <row r="1487" spans="11:20" ht="12.75">
      <c r="K1487" s="133"/>
      <c r="T1487" s="66"/>
    </row>
    <row r="1488" spans="11:20" ht="12.75">
      <c r="K1488" s="133"/>
      <c r="T1488" s="66"/>
    </row>
    <row r="1489" spans="11:20" ht="12.75">
      <c r="K1489" s="133"/>
      <c r="T1489" s="66"/>
    </row>
    <row r="1490" spans="11:20" ht="12.75">
      <c r="K1490" s="133"/>
      <c r="T1490" s="66"/>
    </row>
    <row r="1491" spans="11:20" ht="12.75">
      <c r="K1491" s="133"/>
      <c r="T1491" s="66"/>
    </row>
    <row r="1492" spans="11:20" ht="12.75">
      <c r="K1492" s="133"/>
      <c r="T1492" s="66"/>
    </row>
    <row r="1493" spans="11:20" ht="12.75">
      <c r="K1493" s="133"/>
      <c r="T1493" s="66"/>
    </row>
    <row r="1494" spans="11:20" ht="12.75">
      <c r="K1494" s="133"/>
      <c r="T1494" s="66"/>
    </row>
    <row r="1495" spans="11:20" ht="12.75">
      <c r="K1495" s="133"/>
      <c r="T1495" s="66"/>
    </row>
    <row r="1496" spans="11:20" ht="12.75">
      <c r="K1496" s="133"/>
      <c r="T1496" s="66"/>
    </row>
    <row r="1497" spans="11:20" ht="12.75">
      <c r="K1497" s="133"/>
      <c r="T1497" s="66"/>
    </row>
    <row r="1498" spans="11:20" ht="12.75">
      <c r="K1498" s="133"/>
      <c r="T1498" s="66"/>
    </row>
    <row r="1499" spans="11:20" ht="12.75">
      <c r="K1499" s="133"/>
      <c r="T1499" s="66"/>
    </row>
    <row r="1500" spans="11:20" ht="12.75">
      <c r="K1500" s="133"/>
      <c r="T1500" s="66"/>
    </row>
    <row r="1501" spans="11:20" ht="12.75">
      <c r="K1501" s="133"/>
      <c r="T1501" s="66"/>
    </row>
    <row r="1502" spans="11:20" ht="12.75">
      <c r="K1502" s="133"/>
      <c r="T1502" s="66"/>
    </row>
    <row r="1503" spans="11:20" ht="12.75">
      <c r="K1503" s="133"/>
      <c r="T1503" s="66"/>
    </row>
    <row r="1504" spans="11:20" ht="12.75">
      <c r="K1504" s="133"/>
      <c r="T1504" s="66"/>
    </row>
    <row r="1505" spans="11:20" ht="12.75">
      <c r="K1505" s="133"/>
      <c r="T1505" s="66"/>
    </row>
    <row r="1506" spans="11:20" ht="12.75">
      <c r="K1506" s="133"/>
      <c r="T1506" s="66"/>
    </row>
    <row r="1507" spans="11:20" ht="12.75">
      <c r="K1507" s="133"/>
      <c r="T1507" s="66"/>
    </row>
    <row r="1508" spans="11:20" ht="12.75">
      <c r="K1508" s="133"/>
      <c r="T1508" s="66"/>
    </row>
    <row r="1509" spans="11:20" ht="12.75">
      <c r="K1509" s="133"/>
      <c r="T1509" s="66"/>
    </row>
    <row r="1510" spans="11:20" ht="12.75">
      <c r="K1510" s="133"/>
      <c r="T1510" s="66"/>
    </row>
    <row r="1511" spans="11:20" ht="12.75">
      <c r="K1511" s="133"/>
      <c r="T1511" s="66"/>
    </row>
    <row r="1512" spans="11:20" ht="12.75">
      <c r="K1512" s="133"/>
      <c r="T1512" s="66"/>
    </row>
    <row r="1513" spans="11:20" ht="12.75">
      <c r="K1513" s="133"/>
      <c r="T1513" s="66"/>
    </row>
    <row r="1514" spans="11:20" ht="12.75">
      <c r="K1514" s="133"/>
      <c r="T1514" s="66"/>
    </row>
    <row r="1515" spans="11:20" ht="12.75">
      <c r="K1515" s="133"/>
      <c r="T1515" s="66"/>
    </row>
    <row r="1516" spans="11:20" ht="12.75">
      <c r="K1516" s="133"/>
      <c r="T1516" s="66"/>
    </row>
    <row r="1517" spans="11:20" ht="12.75">
      <c r="K1517" s="133"/>
      <c r="T1517" s="66"/>
    </row>
    <row r="1518" spans="11:20" ht="12.75">
      <c r="K1518" s="133"/>
      <c r="T1518" s="66"/>
    </row>
    <row r="1519" spans="11:20" ht="12.75">
      <c r="K1519" s="133"/>
      <c r="T1519" s="66"/>
    </row>
    <row r="1520" spans="11:20" ht="12.75">
      <c r="K1520" s="133"/>
      <c r="T1520" s="66"/>
    </row>
    <row r="1521" spans="11:20" ht="12.75">
      <c r="K1521" s="133"/>
      <c r="T1521" s="66"/>
    </row>
    <row r="1522" spans="11:20" ht="12.75">
      <c r="K1522" s="133"/>
      <c r="T1522" s="66"/>
    </row>
    <row r="1523" spans="11:20" ht="12.75">
      <c r="K1523" s="133"/>
      <c r="T1523" s="66"/>
    </row>
    <row r="1524" spans="11:20" ht="12.75">
      <c r="K1524" s="133"/>
      <c r="T1524" s="66"/>
    </row>
    <row r="1525" spans="11:20" ht="12.75">
      <c r="K1525" s="133"/>
      <c r="T1525" s="66"/>
    </row>
    <row r="1526" spans="11:20" ht="12.75">
      <c r="K1526" s="133"/>
      <c r="T1526" s="66"/>
    </row>
    <row r="1527" spans="11:20" ht="12.75">
      <c r="K1527" s="133"/>
      <c r="T1527" s="66"/>
    </row>
    <row r="1528" spans="11:20" ht="12.75">
      <c r="K1528" s="133"/>
      <c r="T1528" s="66"/>
    </row>
    <row r="1529" spans="11:20" ht="12.75">
      <c r="K1529" s="133"/>
      <c r="T1529" s="66"/>
    </row>
    <row r="1530" spans="11:20" ht="12.75">
      <c r="K1530" s="133"/>
      <c r="T1530" s="66"/>
    </row>
    <row r="1531" spans="11:20" ht="12.75">
      <c r="K1531" s="133"/>
      <c r="T1531" s="66"/>
    </row>
    <row r="1532" spans="11:20" ht="12.75">
      <c r="K1532" s="133"/>
      <c r="T1532" s="66"/>
    </row>
    <row r="1533" spans="11:20" ht="12.75">
      <c r="K1533" s="133"/>
      <c r="T1533" s="66"/>
    </row>
    <row r="1534" spans="11:20" ht="12.75">
      <c r="K1534" s="133"/>
      <c r="T1534" s="66"/>
    </row>
    <row r="1535" spans="11:20" ht="12.75">
      <c r="K1535" s="133"/>
      <c r="T1535" s="66"/>
    </row>
    <row r="1536" spans="11:20" ht="12.75">
      <c r="K1536" s="133"/>
      <c r="T1536" s="66"/>
    </row>
    <row r="1537" spans="11:20" ht="12.75">
      <c r="K1537" s="133"/>
      <c r="T1537" s="66"/>
    </row>
    <row r="1538" spans="11:20" ht="12.75">
      <c r="K1538" s="133"/>
      <c r="T1538" s="66"/>
    </row>
    <row r="1539" spans="11:20" ht="12.75">
      <c r="K1539" s="133"/>
      <c r="T1539" s="66"/>
    </row>
    <row r="1540" spans="11:20" ht="12.75">
      <c r="K1540" s="133"/>
      <c r="T1540" s="66"/>
    </row>
    <row r="1541" spans="11:20" ht="12.75">
      <c r="K1541" s="133"/>
      <c r="T1541" s="66"/>
    </row>
    <row r="1542" spans="11:20" ht="12.75">
      <c r="K1542" s="133"/>
      <c r="T1542" s="66"/>
    </row>
    <row r="1543" spans="11:20" ht="12.75">
      <c r="K1543" s="133"/>
      <c r="T1543" s="66"/>
    </row>
    <row r="1544" spans="11:20" ht="12.75">
      <c r="K1544" s="133"/>
      <c r="T1544" s="66"/>
    </row>
    <row r="1545" spans="11:20" ht="12.75">
      <c r="K1545" s="133"/>
      <c r="T1545" s="66"/>
    </row>
    <row r="1546" spans="11:20" ht="12.75">
      <c r="K1546" s="133"/>
      <c r="T1546" s="66"/>
    </row>
    <row r="1547" spans="11:20" ht="12.75">
      <c r="K1547" s="133"/>
      <c r="T1547" s="66"/>
    </row>
    <row r="1548" spans="11:20" ht="12.75">
      <c r="K1548" s="133"/>
      <c r="T1548" s="66"/>
    </row>
    <row r="1549" spans="11:20" ht="12.75">
      <c r="K1549" s="133"/>
      <c r="T1549" s="66"/>
    </row>
    <row r="1550" spans="11:20" ht="12.75">
      <c r="K1550" s="133"/>
      <c r="T1550" s="66"/>
    </row>
    <row r="1551" spans="11:20" ht="12.75">
      <c r="K1551" s="133"/>
      <c r="T1551" s="66"/>
    </row>
    <row r="1552" spans="11:20" ht="12.75">
      <c r="K1552" s="133"/>
      <c r="T1552" s="66"/>
    </row>
    <row r="1553" spans="11:20" ht="12.75">
      <c r="K1553" s="133"/>
      <c r="T1553" s="66"/>
    </row>
    <row r="1554" spans="11:20" ht="12.75">
      <c r="K1554" s="133"/>
      <c r="T1554" s="66"/>
    </row>
    <row r="1555" spans="11:20" ht="12.75">
      <c r="K1555" s="133"/>
      <c r="T1555" s="66"/>
    </row>
    <row r="1556" spans="11:20" ht="12.75">
      <c r="K1556" s="133"/>
      <c r="T1556" s="66"/>
    </row>
    <row r="1557" spans="11:20" ht="12.75">
      <c r="K1557" s="133"/>
      <c r="T1557" s="66"/>
    </row>
    <row r="1558" spans="11:20" ht="12.75">
      <c r="K1558" s="133"/>
      <c r="T1558" s="66"/>
    </row>
    <row r="1559" spans="11:20" ht="12.75">
      <c r="K1559" s="133"/>
      <c r="T1559" s="66"/>
    </row>
    <row r="1560" spans="11:20" ht="12.75">
      <c r="K1560" s="133"/>
      <c r="T1560" s="66"/>
    </row>
    <row r="1561" spans="11:20" ht="12.75">
      <c r="K1561" s="133"/>
      <c r="T1561" s="66"/>
    </row>
    <row r="1562" spans="11:20" ht="12.75">
      <c r="K1562" s="133"/>
      <c r="T1562" s="66"/>
    </row>
    <row r="1563" spans="11:20" ht="12.75">
      <c r="K1563" s="133"/>
      <c r="T1563" s="66"/>
    </row>
    <row r="1564" spans="11:20" ht="12.75">
      <c r="K1564" s="133"/>
      <c r="T1564" s="66"/>
    </row>
    <row r="1565" spans="11:20" ht="12.75">
      <c r="K1565" s="133"/>
      <c r="T1565" s="66"/>
    </row>
    <row r="1566" spans="11:20" ht="12.75">
      <c r="K1566" s="133"/>
      <c r="T1566" s="66"/>
    </row>
    <row r="1567" spans="11:20" ht="12.75">
      <c r="K1567" s="133"/>
      <c r="T1567" s="66"/>
    </row>
    <row r="1568" spans="11:20" ht="12.75">
      <c r="K1568" s="133"/>
      <c r="T1568" s="66"/>
    </row>
    <row r="1569" spans="11:20" ht="12.75">
      <c r="K1569" s="133"/>
      <c r="T1569" s="66"/>
    </row>
    <row r="1570" spans="11:20" ht="12.75">
      <c r="K1570" s="133"/>
      <c r="T1570" s="66"/>
    </row>
    <row r="1571" spans="11:20" ht="12.75">
      <c r="K1571" s="133"/>
      <c r="T1571" s="66"/>
    </row>
    <row r="1572" spans="11:20" ht="12.75">
      <c r="K1572" s="133"/>
      <c r="T1572" s="66"/>
    </row>
    <row r="1573" spans="11:20" ht="12.75">
      <c r="K1573" s="133"/>
      <c r="T1573" s="66"/>
    </row>
    <row r="1574" spans="11:20" ht="12.75">
      <c r="K1574" s="133"/>
      <c r="T1574" s="66"/>
    </row>
    <row r="1575" spans="11:20" ht="12.75">
      <c r="K1575" s="133"/>
      <c r="T1575" s="66"/>
    </row>
    <row r="1576" spans="11:20" ht="12.75">
      <c r="K1576" s="133"/>
      <c r="T1576" s="66"/>
    </row>
    <row r="1577" spans="11:20" ht="12.75">
      <c r="K1577" s="133"/>
      <c r="T1577" s="66"/>
    </row>
    <row r="1578" spans="11:20" ht="12.75">
      <c r="K1578" s="133"/>
      <c r="T1578" s="66"/>
    </row>
    <row r="1579" spans="11:20" ht="12.75">
      <c r="K1579" s="133"/>
      <c r="T1579" s="66"/>
    </row>
    <row r="1580" spans="11:20" ht="12.75">
      <c r="K1580" s="133"/>
      <c r="T1580" s="66"/>
    </row>
    <row r="1581" spans="11:20" ht="12.75">
      <c r="K1581" s="133"/>
      <c r="T1581" s="66"/>
    </row>
    <row r="1582" spans="11:20" ht="12.75">
      <c r="K1582" s="133"/>
      <c r="T1582" s="66"/>
    </row>
    <row r="1583" spans="11:20" ht="12.75">
      <c r="K1583" s="133"/>
      <c r="T1583" s="66"/>
    </row>
    <row r="1584" spans="11:20" ht="12.75">
      <c r="K1584" s="133"/>
      <c r="T1584" s="66"/>
    </row>
    <row r="1585" spans="11:20" ht="12.75">
      <c r="K1585" s="133"/>
      <c r="T1585" s="66"/>
    </row>
    <row r="1586" spans="11:20" ht="12.75">
      <c r="K1586" s="133"/>
      <c r="T1586" s="66"/>
    </row>
    <row r="1587" spans="11:20" ht="12.75">
      <c r="K1587" s="133"/>
      <c r="T1587" s="66"/>
    </row>
    <row r="1588" spans="11:20" ht="12.75">
      <c r="K1588" s="133"/>
      <c r="T1588" s="66"/>
    </row>
    <row r="1589" spans="11:20" ht="12.75">
      <c r="K1589" s="133"/>
      <c r="T1589" s="66"/>
    </row>
    <row r="1590" spans="11:20" ht="12.75">
      <c r="K1590" s="133"/>
      <c r="T1590" s="66"/>
    </row>
    <row r="1591" spans="11:20" ht="12.75">
      <c r="K1591" s="133"/>
      <c r="T1591" s="66"/>
    </row>
    <row r="1592" spans="11:20" ht="12.75">
      <c r="K1592" s="133"/>
      <c r="T1592" s="66"/>
    </row>
    <row r="1593" spans="11:20" ht="12.75">
      <c r="K1593" s="133"/>
      <c r="T1593" s="66"/>
    </row>
    <row r="1594" spans="11:20" ht="12.75">
      <c r="K1594" s="133"/>
      <c r="T1594" s="66"/>
    </row>
    <row r="1595" spans="11:20" ht="12.75">
      <c r="K1595" s="133"/>
      <c r="T1595" s="66"/>
    </row>
    <row r="1596" spans="11:20" ht="12.75">
      <c r="K1596" s="133"/>
      <c r="T1596" s="66"/>
    </row>
    <row r="1597" spans="11:20" ht="12.75">
      <c r="K1597" s="133"/>
      <c r="T1597" s="66"/>
    </row>
    <row r="1598" spans="11:20" ht="12.75">
      <c r="K1598" s="133"/>
      <c r="T1598" s="66"/>
    </row>
    <row r="1599" spans="11:20" ht="12.75">
      <c r="K1599" s="133"/>
      <c r="T1599" s="66"/>
    </row>
    <row r="1600" spans="11:20" ht="12.75">
      <c r="K1600" s="133"/>
      <c r="T1600" s="66"/>
    </row>
    <row r="1601" spans="11:20" ht="12.75">
      <c r="K1601" s="133"/>
      <c r="T1601" s="66"/>
    </row>
    <row r="1602" spans="11:20" ht="12.75">
      <c r="K1602" s="133"/>
      <c r="T1602" s="66"/>
    </row>
    <row r="1603" spans="11:20" ht="12.75">
      <c r="K1603" s="133"/>
      <c r="T1603" s="66"/>
    </row>
    <row r="1604" spans="11:20" ht="12.75">
      <c r="K1604" s="133"/>
      <c r="T1604" s="66"/>
    </row>
    <row r="1605" spans="11:20" ht="12.75">
      <c r="K1605" s="133"/>
      <c r="T1605" s="66"/>
    </row>
    <row r="1606" spans="11:20" ht="12.75">
      <c r="K1606" s="133"/>
      <c r="T1606" s="66"/>
    </row>
    <row r="1607" spans="11:20" ht="12.75">
      <c r="K1607" s="133"/>
      <c r="T1607" s="66"/>
    </row>
    <row r="1608" spans="11:20" ht="12.75">
      <c r="K1608" s="133"/>
      <c r="T1608" s="66"/>
    </row>
    <row r="1609" spans="11:20" ht="12.75">
      <c r="K1609" s="133"/>
      <c r="T1609" s="66"/>
    </row>
    <row r="1610" spans="11:20" ht="12.75">
      <c r="K1610" s="133"/>
      <c r="T1610" s="66"/>
    </row>
    <row r="1611" spans="11:20" ht="12.75">
      <c r="K1611" s="133"/>
      <c r="T1611" s="66"/>
    </row>
    <row r="1612" spans="11:20" ht="12.75">
      <c r="K1612" s="133"/>
      <c r="T1612" s="66"/>
    </row>
    <row r="1613" spans="11:20" ht="12.75">
      <c r="K1613" s="133"/>
      <c r="T1613" s="66"/>
    </row>
    <row r="1614" spans="11:20" ht="12.75">
      <c r="K1614" s="133"/>
      <c r="T1614" s="66"/>
    </row>
    <row r="1615" spans="11:20" ht="12.75">
      <c r="K1615" s="133"/>
      <c r="T1615" s="66"/>
    </row>
    <row r="1616" spans="11:20" ht="12.75">
      <c r="K1616" s="133"/>
      <c r="T1616" s="66"/>
    </row>
    <row r="1617" spans="11:20" ht="12.75">
      <c r="K1617" s="133"/>
      <c r="T1617" s="66"/>
    </row>
    <row r="1618" spans="11:20" ht="12.75">
      <c r="K1618" s="133"/>
      <c r="T1618" s="66"/>
    </row>
    <row r="1619" spans="11:20" ht="12.75">
      <c r="K1619" s="133"/>
      <c r="T1619" s="66"/>
    </row>
    <row r="1620" spans="11:20" ht="12.75">
      <c r="K1620" s="133"/>
      <c r="T1620" s="66"/>
    </row>
    <row r="1621" spans="11:20" ht="12.75">
      <c r="K1621" s="133"/>
      <c r="T1621" s="66"/>
    </row>
    <row r="1622" spans="11:20" ht="12.75">
      <c r="K1622" s="133"/>
      <c r="T1622" s="66"/>
    </row>
    <row r="1623" spans="11:20" ht="12.75">
      <c r="K1623" s="133"/>
      <c r="T1623" s="66"/>
    </row>
    <row r="1624" spans="11:20" ht="12.75">
      <c r="K1624" s="133"/>
      <c r="T1624" s="66"/>
    </row>
    <row r="1625" spans="11:20" ht="12.75">
      <c r="K1625" s="133"/>
      <c r="T1625" s="66"/>
    </row>
    <row r="1626" spans="11:20" ht="12.75">
      <c r="K1626" s="133"/>
      <c r="T1626" s="66"/>
    </row>
    <row r="1627" spans="11:20" ht="12.75">
      <c r="K1627" s="133"/>
      <c r="T1627" s="66"/>
    </row>
    <row r="1628" spans="11:20" ht="12.75">
      <c r="K1628" s="133"/>
      <c r="T1628" s="66"/>
    </row>
    <row r="1629" spans="11:20" ht="12.75">
      <c r="K1629" s="133"/>
      <c r="T1629" s="66"/>
    </row>
    <row r="1630" spans="11:20" ht="12.75">
      <c r="K1630" s="133"/>
      <c r="T1630" s="66"/>
    </row>
    <row r="1631" spans="11:20" ht="12.75">
      <c r="K1631" s="133"/>
      <c r="T1631" s="66"/>
    </row>
    <row r="1632" spans="11:20" ht="12.75">
      <c r="K1632" s="133"/>
      <c r="T1632" s="66"/>
    </row>
    <row r="1633" spans="11:20" ht="12.75">
      <c r="K1633" s="133"/>
      <c r="T1633" s="66"/>
    </row>
    <row r="1634" spans="11:20" ht="12.75">
      <c r="K1634" s="133"/>
      <c r="T1634" s="66"/>
    </row>
    <row r="1635" spans="11:20" ht="12.75">
      <c r="K1635" s="133"/>
      <c r="T1635" s="66"/>
    </row>
    <row r="1636" spans="11:20" ht="12.75">
      <c r="K1636" s="133"/>
      <c r="T1636" s="66"/>
    </row>
    <row r="1637" spans="11:20" ht="12.75">
      <c r="K1637" s="133"/>
      <c r="T1637" s="66"/>
    </row>
    <row r="1638" spans="11:20" ht="12.75">
      <c r="K1638" s="133"/>
      <c r="T1638" s="66"/>
    </row>
    <row r="1639" spans="11:20" ht="12.75">
      <c r="K1639" s="133"/>
      <c r="T1639" s="66"/>
    </row>
    <row r="1640" spans="11:20" ht="12.75">
      <c r="K1640" s="133"/>
      <c r="T1640" s="66"/>
    </row>
    <row r="1641" spans="11:20" ht="12.75">
      <c r="K1641" s="133"/>
      <c r="T1641" s="66"/>
    </row>
    <row r="1642" spans="11:20" ht="12.75">
      <c r="K1642" s="133"/>
      <c r="T1642" s="66"/>
    </row>
    <row r="1643" spans="11:20" ht="12.75">
      <c r="K1643" s="133"/>
      <c r="T1643" s="66"/>
    </row>
    <row r="1644" spans="11:20" ht="12.75">
      <c r="K1644" s="133"/>
      <c r="T1644" s="66"/>
    </row>
    <row r="1645" spans="11:20" ht="12.75">
      <c r="K1645" s="133"/>
      <c r="T1645" s="66"/>
    </row>
    <row r="1646" spans="11:20" ht="12.75">
      <c r="K1646" s="133"/>
      <c r="T1646" s="66"/>
    </row>
    <row r="1647" spans="11:20" ht="12.75">
      <c r="K1647" s="133"/>
      <c r="T1647" s="66"/>
    </row>
    <row r="1648" spans="11:20" ht="12.75">
      <c r="K1648" s="133"/>
      <c r="T1648" s="66"/>
    </row>
    <row r="1649" spans="11:20" ht="12.75">
      <c r="K1649" s="133"/>
      <c r="T1649" s="66"/>
    </row>
    <row r="1650" spans="11:20" ht="12.75">
      <c r="K1650" s="133"/>
      <c r="T1650" s="66"/>
    </row>
    <row r="1651" spans="11:20" ht="12.75">
      <c r="K1651" s="133"/>
      <c r="T1651" s="66"/>
    </row>
    <row r="1652" spans="11:20" ht="12.75">
      <c r="K1652" s="133"/>
      <c r="T1652" s="66"/>
    </row>
    <row r="1653" spans="11:20" ht="12.75">
      <c r="K1653" s="133"/>
      <c r="T1653" s="66"/>
    </row>
    <row r="1654" spans="11:20" ht="12.75">
      <c r="K1654" s="133"/>
      <c r="T1654" s="66"/>
    </row>
    <row r="1655" spans="11:20" ht="12.75">
      <c r="K1655" s="133"/>
      <c r="T1655" s="66"/>
    </row>
    <row r="1656" spans="11:20" ht="12.75">
      <c r="K1656" s="133"/>
      <c r="T1656" s="66"/>
    </row>
    <row r="1657" spans="11:20" ht="12.75">
      <c r="K1657" s="133"/>
      <c r="T1657" s="66"/>
    </row>
    <row r="1658" spans="11:20" ht="12.75">
      <c r="K1658" s="133"/>
      <c r="T1658" s="66"/>
    </row>
    <row r="1659" spans="11:20" ht="12.75">
      <c r="K1659" s="133"/>
      <c r="T1659" s="66"/>
    </row>
    <row r="1660" spans="11:20" ht="12.75">
      <c r="K1660" s="133"/>
      <c r="T1660" s="66"/>
    </row>
    <row r="1661" spans="11:20" ht="12.75">
      <c r="K1661" s="133"/>
      <c r="T1661" s="66"/>
    </row>
    <row r="1662" spans="11:20" ht="12.75">
      <c r="K1662" s="133"/>
      <c r="T1662" s="66"/>
    </row>
    <row r="1663" spans="11:20" ht="12.75">
      <c r="K1663" s="133"/>
      <c r="T1663" s="66"/>
    </row>
    <row r="1664" spans="11:20" ht="12.75">
      <c r="K1664" s="133"/>
      <c r="T1664" s="66"/>
    </row>
    <row r="1665" spans="11:20" ht="12.75">
      <c r="K1665" s="133"/>
      <c r="T1665" s="66"/>
    </row>
    <row r="1666" spans="11:20" ht="12.75">
      <c r="K1666" s="133"/>
      <c r="T1666" s="66"/>
    </row>
    <row r="1667" spans="11:20" ht="12.75">
      <c r="K1667" s="133"/>
      <c r="T1667" s="66"/>
    </row>
    <row r="1668" spans="11:20" ht="12.75">
      <c r="K1668" s="133"/>
      <c r="T1668" s="66"/>
    </row>
    <row r="1669" spans="11:20" ht="12.75">
      <c r="K1669" s="133"/>
      <c r="T1669" s="66"/>
    </row>
    <row r="1670" spans="11:20" ht="12.75">
      <c r="K1670" s="133"/>
      <c r="T1670" s="66"/>
    </row>
    <row r="1671" spans="11:20" ht="12.75">
      <c r="K1671" s="133"/>
      <c r="T1671" s="66"/>
    </row>
    <row r="1672" spans="11:20" ht="12.75">
      <c r="K1672" s="133"/>
      <c r="T1672" s="66"/>
    </row>
    <row r="1673" spans="11:20" ht="12.75">
      <c r="K1673" s="133"/>
      <c r="T1673" s="66"/>
    </row>
    <row r="1674" spans="11:20" ht="12.75">
      <c r="K1674" s="133"/>
      <c r="T1674" s="66"/>
    </row>
    <row r="1675" spans="11:20" ht="12.75">
      <c r="K1675" s="133"/>
      <c r="T1675" s="66"/>
    </row>
    <row r="1676" spans="11:20" ht="12.75">
      <c r="K1676" s="133"/>
      <c r="T1676" s="66"/>
    </row>
    <row r="1677" spans="11:20" ht="12.75">
      <c r="K1677" s="133"/>
      <c r="T1677" s="66"/>
    </row>
    <row r="1678" spans="11:20" ht="12.75">
      <c r="K1678" s="133"/>
      <c r="T1678" s="66"/>
    </row>
    <row r="1679" spans="11:20" ht="12.75">
      <c r="K1679" s="133"/>
      <c r="T1679" s="66"/>
    </row>
    <row r="1680" spans="11:20" ht="12.75">
      <c r="K1680" s="133"/>
      <c r="T1680" s="66"/>
    </row>
    <row r="1681" spans="11:20" ht="12.75">
      <c r="K1681" s="133"/>
      <c r="T1681" s="66"/>
    </row>
    <row r="1682" spans="11:20" ht="12.75">
      <c r="K1682" s="133"/>
      <c r="T1682" s="66"/>
    </row>
    <row r="1683" spans="11:20" ht="12.75">
      <c r="K1683" s="133"/>
      <c r="T1683" s="66"/>
    </row>
    <row r="1684" spans="11:20" ht="12.75">
      <c r="K1684" s="133"/>
      <c r="T1684" s="66"/>
    </row>
    <row r="1685" spans="11:20" ht="12.75">
      <c r="K1685" s="133"/>
      <c r="T1685" s="66"/>
    </row>
    <row r="1686" spans="11:20" ht="12.75">
      <c r="K1686" s="133"/>
      <c r="T1686" s="66"/>
    </row>
    <row r="1687" spans="11:20" ht="12.75">
      <c r="K1687" s="133"/>
      <c r="T1687" s="66"/>
    </row>
    <row r="1688" spans="11:20" ht="12.75">
      <c r="K1688" s="133"/>
      <c r="T1688" s="66"/>
    </row>
    <row r="1689" spans="11:20" ht="12.75">
      <c r="K1689" s="133"/>
      <c r="T1689" s="66"/>
    </row>
    <row r="1690" spans="11:20" ht="12.75">
      <c r="K1690" s="133"/>
      <c r="T1690" s="66"/>
    </row>
    <row r="1691" spans="11:20" ht="12.75">
      <c r="K1691" s="133"/>
      <c r="T1691" s="66"/>
    </row>
    <row r="1692" spans="11:20" ht="12.75">
      <c r="K1692" s="133"/>
      <c r="T1692" s="66"/>
    </row>
    <row r="1693" spans="11:20" ht="12.75">
      <c r="K1693" s="133"/>
      <c r="T1693" s="66"/>
    </row>
    <row r="1694" spans="11:20" ht="12.75">
      <c r="K1694" s="133"/>
      <c r="T1694" s="66"/>
    </row>
    <row r="1695" spans="11:20" ht="12.75">
      <c r="K1695" s="133"/>
      <c r="T1695" s="66"/>
    </row>
    <row r="1696" spans="11:20" ht="12.75">
      <c r="K1696" s="133"/>
      <c r="T1696" s="66"/>
    </row>
    <row r="1697" spans="11:20" ht="12.75">
      <c r="K1697" s="133"/>
      <c r="T1697" s="66"/>
    </row>
    <row r="1698" spans="11:20" ht="12.75">
      <c r="K1698" s="133"/>
      <c r="T1698" s="66"/>
    </row>
    <row r="1699" spans="11:20" ht="12.75">
      <c r="K1699" s="133"/>
      <c r="T1699" s="66"/>
    </row>
    <row r="1700" spans="11:20" ht="12.75">
      <c r="K1700" s="133"/>
      <c r="T1700" s="66"/>
    </row>
    <row r="1701" spans="11:20" ht="12.75">
      <c r="K1701" s="133"/>
      <c r="T1701" s="66"/>
    </row>
    <row r="1702" spans="11:20" ht="12.75">
      <c r="K1702" s="133"/>
      <c r="T1702" s="66"/>
    </row>
    <row r="1703" spans="11:20" ht="12.75">
      <c r="K1703" s="133"/>
      <c r="T1703" s="66"/>
    </row>
    <row r="1704" spans="11:20" ht="12.75">
      <c r="K1704" s="133"/>
      <c r="T1704" s="66"/>
    </row>
    <row r="1705" spans="11:20" ht="12.75">
      <c r="K1705" s="133"/>
      <c r="T1705" s="66"/>
    </row>
    <row r="1706" spans="11:20" ht="12.75">
      <c r="K1706" s="133"/>
      <c r="T1706" s="66"/>
    </row>
    <row r="1707" spans="11:20" ht="12.75">
      <c r="K1707" s="133"/>
      <c r="T1707" s="66"/>
    </row>
    <row r="1708" spans="11:20" ht="12.75">
      <c r="K1708" s="133"/>
      <c r="T1708" s="66"/>
    </row>
    <row r="1709" spans="11:20" ht="12.75">
      <c r="K1709" s="133"/>
      <c r="T1709" s="66"/>
    </row>
    <row r="1710" spans="11:20" ht="12.75">
      <c r="K1710" s="133"/>
      <c r="T1710" s="66"/>
    </row>
    <row r="1711" spans="11:20" ht="12.75">
      <c r="K1711" s="133"/>
      <c r="T1711" s="66"/>
    </row>
    <row r="1712" spans="11:20" ht="12.75">
      <c r="K1712" s="133"/>
      <c r="T1712" s="66"/>
    </row>
    <row r="1713" spans="11:20" ht="12.75">
      <c r="K1713" s="133"/>
      <c r="T1713" s="66"/>
    </row>
    <row r="1714" spans="11:20" ht="12.75">
      <c r="K1714" s="133"/>
      <c r="T1714" s="66"/>
    </row>
    <row r="1715" spans="11:20" ht="12.75">
      <c r="K1715" s="133"/>
      <c r="T1715" s="66"/>
    </row>
    <row r="1716" spans="11:20" ht="12.75">
      <c r="K1716" s="133"/>
      <c r="T1716" s="66"/>
    </row>
    <row r="1717" spans="11:20" ht="12.75">
      <c r="K1717" s="133"/>
      <c r="T1717" s="66"/>
    </row>
    <row r="1718" spans="11:20" ht="12.75">
      <c r="K1718" s="133"/>
      <c r="T1718" s="66"/>
    </row>
    <row r="1719" spans="11:20" ht="12.75">
      <c r="K1719" s="133"/>
      <c r="T1719" s="66"/>
    </row>
    <row r="1720" spans="11:20" ht="12.75">
      <c r="K1720" s="133"/>
      <c r="T1720" s="66"/>
    </row>
    <row r="1721" spans="11:20" ht="12.75">
      <c r="K1721" s="133"/>
      <c r="T1721" s="66"/>
    </row>
    <row r="1722" spans="11:20" ht="12.75">
      <c r="K1722" s="133"/>
      <c r="T1722" s="66"/>
    </row>
    <row r="1723" spans="11:20" ht="12.75">
      <c r="K1723" s="133"/>
      <c r="T1723" s="66"/>
    </row>
    <row r="1724" spans="11:20" ht="12.75">
      <c r="K1724" s="133"/>
      <c r="T1724" s="66"/>
    </row>
    <row r="1725" spans="11:20" ht="12.75">
      <c r="K1725" s="133"/>
      <c r="T1725" s="66"/>
    </row>
    <row r="1726" spans="11:20" ht="12.75">
      <c r="K1726" s="133"/>
      <c r="T1726" s="66"/>
    </row>
    <row r="1727" spans="11:20" ht="12.75">
      <c r="K1727" s="133"/>
      <c r="T1727" s="66"/>
    </row>
    <row r="1728" spans="11:20" ht="12.75">
      <c r="K1728" s="133"/>
      <c r="T1728" s="66"/>
    </row>
    <row r="1729" spans="11:20" ht="12.75">
      <c r="K1729" s="133"/>
      <c r="T1729" s="66"/>
    </row>
    <row r="1730" spans="11:20" ht="12.75">
      <c r="K1730" s="133"/>
      <c r="T1730" s="66"/>
    </row>
    <row r="1731" spans="11:20" ht="12.75">
      <c r="K1731" s="133"/>
      <c r="T1731" s="66"/>
    </row>
    <row r="1732" spans="11:20" ht="12.75">
      <c r="K1732" s="133"/>
      <c r="T1732" s="66"/>
    </row>
    <row r="1733" spans="11:20" ht="12.75">
      <c r="K1733" s="133"/>
      <c r="T1733" s="66"/>
    </row>
    <row r="1734" spans="11:20" ht="12.75">
      <c r="K1734" s="133"/>
      <c r="T1734" s="66"/>
    </row>
    <row r="1735" spans="11:20" ht="12.75">
      <c r="K1735" s="133"/>
      <c r="T1735" s="66"/>
    </row>
    <row r="1736" spans="11:20" ht="12.75">
      <c r="K1736" s="133"/>
      <c r="T1736" s="66"/>
    </row>
    <row r="1737" spans="11:20" ht="12.75">
      <c r="K1737" s="133"/>
      <c r="T1737" s="66"/>
    </row>
    <row r="1738" spans="11:20" ht="12.75">
      <c r="K1738" s="133"/>
      <c r="T1738" s="66"/>
    </row>
    <row r="1739" spans="11:20" ht="12.75">
      <c r="K1739" s="133"/>
      <c r="T1739" s="66"/>
    </row>
    <row r="1740" spans="11:20" ht="12.75">
      <c r="K1740" s="133"/>
      <c r="T1740" s="66"/>
    </row>
    <row r="1741" spans="11:20" ht="12.75">
      <c r="K1741" s="133"/>
      <c r="T1741" s="66"/>
    </row>
    <row r="1742" spans="11:20" ht="12.75">
      <c r="K1742" s="133"/>
      <c r="T1742" s="66"/>
    </row>
    <row r="1743" spans="11:20" ht="12.75">
      <c r="K1743" s="133"/>
      <c r="T1743" s="66"/>
    </row>
    <row r="1744" spans="11:20" ht="12.75">
      <c r="K1744" s="133"/>
      <c r="T1744" s="66"/>
    </row>
    <row r="1745" spans="11:20" ht="12.75">
      <c r="K1745" s="133"/>
      <c r="T1745" s="66"/>
    </row>
    <row r="1746" spans="11:20" ht="12.75">
      <c r="K1746" s="133"/>
      <c r="T1746" s="66"/>
    </row>
    <row r="1747" spans="11:20" ht="12.75">
      <c r="K1747" s="133"/>
      <c r="T1747" s="66"/>
    </row>
    <row r="1748" spans="11:20" ht="12.75">
      <c r="K1748" s="133"/>
      <c r="T1748" s="66"/>
    </row>
    <row r="1749" spans="11:20" ht="12.75">
      <c r="K1749" s="133"/>
      <c r="T1749" s="66"/>
    </row>
    <row r="1750" spans="11:20" ht="12.75">
      <c r="K1750" s="133"/>
      <c r="T1750" s="66"/>
    </row>
    <row r="1751" spans="11:20" ht="12.75">
      <c r="K1751" s="133"/>
      <c r="T1751" s="66"/>
    </row>
    <row r="1752" spans="11:20" ht="12.75">
      <c r="K1752" s="133"/>
      <c r="T1752" s="66"/>
    </row>
    <row r="1753" spans="11:20" ht="12.75">
      <c r="K1753" s="133"/>
      <c r="T1753" s="66"/>
    </row>
    <row r="1754" spans="11:20" ht="12.75">
      <c r="K1754" s="133"/>
      <c r="T1754" s="66"/>
    </row>
    <row r="1755" spans="11:20" ht="12.75">
      <c r="K1755" s="133"/>
      <c r="T1755" s="66"/>
    </row>
    <row r="1756" spans="11:20" ht="12.75">
      <c r="K1756" s="133"/>
      <c r="T1756" s="66"/>
    </row>
    <row r="1757" spans="11:20" ht="12.75">
      <c r="K1757" s="133"/>
      <c r="T1757" s="66"/>
    </row>
    <row r="1758" spans="11:20" ht="12.75">
      <c r="K1758" s="133"/>
      <c r="T1758" s="66"/>
    </row>
    <row r="1759" spans="11:20" ht="12.75">
      <c r="K1759" s="133"/>
      <c r="T1759" s="66"/>
    </row>
    <row r="1760" spans="11:20" ht="12.75">
      <c r="K1760" s="133"/>
      <c r="T1760" s="66"/>
    </row>
    <row r="1761" spans="11:20" ht="12.75">
      <c r="K1761" s="133"/>
      <c r="T1761" s="66"/>
    </row>
    <row r="1762" spans="11:20" ht="12.75">
      <c r="K1762" s="133"/>
      <c r="T1762" s="66"/>
    </row>
    <row r="1763" spans="11:20" ht="12.75">
      <c r="K1763" s="133"/>
      <c r="T1763" s="66"/>
    </row>
    <row r="1764" spans="11:20" ht="12.75">
      <c r="K1764" s="133"/>
      <c r="T1764" s="66"/>
    </row>
    <row r="1765" spans="11:20" ht="12.75">
      <c r="K1765" s="133"/>
      <c r="T1765" s="66"/>
    </row>
    <row r="1766" spans="11:20" ht="12.75">
      <c r="K1766" s="133"/>
      <c r="T1766" s="66"/>
    </row>
    <row r="1767" spans="11:20" ht="12.75">
      <c r="K1767" s="133"/>
      <c r="T1767" s="66"/>
    </row>
    <row r="1768" spans="11:20" ht="12.75">
      <c r="K1768" s="133"/>
      <c r="T1768" s="66"/>
    </row>
    <row r="1769" spans="11:20" ht="12.75">
      <c r="K1769" s="133"/>
      <c r="T1769" s="66"/>
    </row>
    <row r="1770" spans="11:20" ht="12.75">
      <c r="K1770" s="133"/>
      <c r="T1770" s="66"/>
    </row>
    <row r="1771" spans="11:20" ht="12.75">
      <c r="K1771" s="133"/>
      <c r="T1771" s="66"/>
    </row>
    <row r="1772" spans="11:20" ht="12.75">
      <c r="K1772" s="133"/>
      <c r="T1772" s="66"/>
    </row>
    <row r="1773" spans="11:20" ht="12.75">
      <c r="K1773" s="133"/>
      <c r="T1773" s="66"/>
    </row>
    <row r="1774" spans="11:20" ht="12.75">
      <c r="K1774" s="133"/>
      <c r="T1774" s="66"/>
    </row>
    <row r="1775" spans="11:20" ht="12.75">
      <c r="K1775" s="133"/>
      <c r="T1775" s="66"/>
    </row>
    <row r="1776" spans="11:20" ht="12.75">
      <c r="K1776" s="133"/>
      <c r="T1776" s="66"/>
    </row>
    <row r="1777" spans="11:20" ht="12.75">
      <c r="K1777" s="133"/>
      <c r="T1777" s="66"/>
    </row>
    <row r="1778" spans="11:20" ht="12.75">
      <c r="K1778" s="133"/>
      <c r="T1778" s="66"/>
    </row>
    <row r="1779" spans="11:20" ht="12.75">
      <c r="K1779" s="133"/>
      <c r="T1779" s="66"/>
    </row>
    <row r="1780" spans="11:20" ht="12.75">
      <c r="K1780" s="133"/>
      <c r="T1780" s="66"/>
    </row>
    <row r="1781" spans="11:20" ht="12.75">
      <c r="K1781" s="133"/>
      <c r="T1781" s="66"/>
    </row>
    <row r="1782" spans="11:20" ht="12.75">
      <c r="K1782" s="133"/>
      <c r="T1782" s="66"/>
    </row>
    <row r="1783" spans="11:20" ht="12.75">
      <c r="K1783" s="133"/>
      <c r="T1783" s="66"/>
    </row>
    <row r="1784" spans="11:20" ht="12.75">
      <c r="K1784" s="133"/>
      <c r="T1784" s="66"/>
    </row>
    <row r="1785" spans="11:20" ht="12.75">
      <c r="K1785" s="133"/>
      <c r="T1785" s="66"/>
    </row>
    <row r="1786" spans="11:20" ht="12.75">
      <c r="K1786" s="133"/>
      <c r="T1786" s="66"/>
    </row>
    <row r="1787" spans="11:20" ht="12.75">
      <c r="K1787" s="133"/>
      <c r="T1787" s="66"/>
    </row>
    <row r="1788" spans="11:20" ht="12.75">
      <c r="K1788" s="133"/>
      <c r="T1788" s="66"/>
    </row>
    <row r="1789" spans="11:20" ht="12.75">
      <c r="K1789" s="133"/>
      <c r="T1789" s="66"/>
    </row>
    <row r="1790" spans="11:20" ht="12.75">
      <c r="K1790" s="133"/>
      <c r="T1790" s="66"/>
    </row>
    <row r="1791" spans="11:20" ht="12.75">
      <c r="K1791" s="133"/>
      <c r="T1791" s="66"/>
    </row>
    <row r="1792" spans="11:20" ht="12.75">
      <c r="K1792" s="133"/>
      <c r="T1792" s="66"/>
    </row>
    <row r="1793" spans="11:20" ht="12.75">
      <c r="K1793" s="133"/>
      <c r="T1793" s="66"/>
    </row>
    <row r="1794" spans="11:20" ht="12.75">
      <c r="K1794" s="133"/>
      <c r="T1794" s="66"/>
    </row>
    <row r="1795" spans="11:20" ht="12.75">
      <c r="K1795" s="133"/>
      <c r="T1795" s="66"/>
    </row>
    <row r="1796" spans="11:20" ht="12.75">
      <c r="K1796" s="133"/>
      <c r="T1796" s="66"/>
    </row>
    <row r="1797" spans="11:20" ht="12.75">
      <c r="K1797" s="133"/>
      <c r="T1797" s="66"/>
    </row>
    <row r="1798" spans="11:20" ht="12.75">
      <c r="K1798" s="133"/>
      <c r="T1798" s="66"/>
    </row>
    <row r="1799" spans="11:20" ht="12.75">
      <c r="K1799" s="133"/>
      <c r="T1799" s="66"/>
    </row>
    <row r="1800" spans="11:20" ht="12.75">
      <c r="K1800" s="133"/>
      <c r="T1800" s="66"/>
    </row>
    <row r="1801" spans="11:20" ht="12.75">
      <c r="K1801" s="133"/>
      <c r="T1801" s="66"/>
    </row>
    <row r="1802" spans="11:20" ht="12.75">
      <c r="K1802" s="133"/>
      <c r="T1802" s="66"/>
    </row>
    <row r="1803" spans="11:20" ht="12.75">
      <c r="K1803" s="133"/>
      <c r="T1803" s="66"/>
    </row>
    <row r="1804" spans="11:20" ht="12.75">
      <c r="K1804" s="133"/>
      <c r="T1804" s="66"/>
    </row>
    <row r="1805" spans="11:20" ht="12.75">
      <c r="K1805" s="133"/>
      <c r="T1805" s="66"/>
    </row>
    <row r="1806" spans="11:20" ht="12.75">
      <c r="K1806" s="133"/>
      <c r="T1806" s="66"/>
    </row>
    <row r="1807" spans="11:20" ht="12.75">
      <c r="K1807" s="133"/>
      <c r="T1807" s="66"/>
    </row>
    <row r="1808" spans="11:20" ht="12.75">
      <c r="K1808" s="133"/>
      <c r="T1808" s="66"/>
    </row>
    <row r="1809" spans="11:20" ht="12.75">
      <c r="K1809" s="133"/>
      <c r="T1809" s="66"/>
    </row>
    <row r="1810" spans="11:20" ht="12.75">
      <c r="K1810" s="133"/>
      <c r="T1810" s="66"/>
    </row>
    <row r="1811" spans="11:20" ht="12.75">
      <c r="K1811" s="133"/>
      <c r="T1811" s="66"/>
    </row>
    <row r="1812" spans="11:20" ht="12.75">
      <c r="K1812" s="133"/>
      <c r="T1812" s="66"/>
    </row>
    <row r="1813" spans="11:20" ht="12.75">
      <c r="K1813" s="133"/>
      <c r="T1813" s="66"/>
    </row>
    <row r="1814" spans="11:20" ht="12.75">
      <c r="K1814" s="133"/>
      <c r="T1814" s="66"/>
    </row>
    <row r="1815" spans="11:20" ht="12.75">
      <c r="K1815" s="133"/>
      <c r="T1815" s="66"/>
    </row>
    <row r="1816" spans="11:20" ht="12.75">
      <c r="K1816" s="133"/>
      <c r="T1816" s="66"/>
    </row>
    <row r="1817" spans="11:20" ht="12.75">
      <c r="K1817" s="133"/>
      <c r="T1817" s="66"/>
    </row>
    <row r="1818" spans="11:20" ht="12.75">
      <c r="K1818" s="133"/>
      <c r="T1818" s="66"/>
    </row>
    <row r="1819" spans="11:20" ht="12.75">
      <c r="K1819" s="133"/>
      <c r="T1819" s="66"/>
    </row>
    <row r="1820" spans="11:20" ht="12.75">
      <c r="K1820" s="133"/>
      <c r="T1820" s="66"/>
    </row>
    <row r="1821" spans="11:20" ht="12.75">
      <c r="K1821" s="133"/>
      <c r="T1821" s="66"/>
    </row>
    <row r="1822" spans="11:20" ht="12.75">
      <c r="K1822" s="133"/>
      <c r="T1822" s="66"/>
    </row>
    <row r="1823" spans="11:20" ht="12.75">
      <c r="K1823" s="133"/>
      <c r="T1823" s="66"/>
    </row>
    <row r="1824" spans="11:20" ht="12.75">
      <c r="K1824" s="133"/>
      <c r="T1824" s="66"/>
    </row>
    <row r="1825" spans="11:20" ht="12.75">
      <c r="K1825" s="133"/>
      <c r="T1825" s="66"/>
    </row>
    <row r="1826" spans="11:20" ht="12.75">
      <c r="K1826" s="133"/>
      <c r="T1826" s="66"/>
    </row>
    <row r="1827" spans="11:20" ht="12.75">
      <c r="K1827" s="133"/>
      <c r="T1827" s="66"/>
    </row>
    <row r="1828" spans="11:20" ht="12.75">
      <c r="K1828" s="133"/>
      <c r="T1828" s="66"/>
    </row>
    <row r="1829" spans="11:20" ht="12.75">
      <c r="K1829" s="133"/>
      <c r="T1829" s="66"/>
    </row>
    <row r="1830" spans="11:20" ht="12.75">
      <c r="K1830" s="133"/>
      <c r="T1830" s="66"/>
    </row>
    <row r="1831" spans="11:20" ht="12.75">
      <c r="K1831" s="133"/>
      <c r="T1831" s="66"/>
    </row>
    <row r="1832" spans="11:20" ht="12.75">
      <c r="K1832" s="133"/>
      <c r="T1832" s="66"/>
    </row>
    <row r="1833" spans="11:20" ht="12.75">
      <c r="K1833" s="133"/>
      <c r="T1833" s="66"/>
    </row>
    <row r="1834" spans="11:20" ht="12.75">
      <c r="K1834" s="133"/>
      <c r="T1834" s="66"/>
    </row>
    <row r="1835" spans="11:20" ht="12.75">
      <c r="K1835" s="133"/>
      <c r="T1835" s="66"/>
    </row>
    <row r="1836" spans="11:20" ht="12.75">
      <c r="K1836" s="133"/>
      <c r="T1836" s="66"/>
    </row>
    <row r="1837" spans="11:20" ht="12.75">
      <c r="K1837" s="133"/>
      <c r="T1837" s="66"/>
    </row>
    <row r="1838" spans="11:20" ht="12.75">
      <c r="K1838" s="133"/>
      <c r="T1838" s="66"/>
    </row>
    <row r="1839" spans="11:20" ht="12.75">
      <c r="K1839" s="133"/>
      <c r="T1839" s="66"/>
    </row>
    <row r="1840" spans="11:20" ht="12.75">
      <c r="K1840" s="133"/>
      <c r="T1840" s="66"/>
    </row>
    <row r="1841" spans="11:20" ht="12.75">
      <c r="K1841" s="133"/>
      <c r="T1841" s="66"/>
    </row>
    <row r="1842" spans="11:20" ht="12.75">
      <c r="K1842" s="133"/>
      <c r="T1842" s="66"/>
    </row>
    <row r="1843" spans="11:20" ht="12.75">
      <c r="K1843" s="133"/>
      <c r="T1843" s="66"/>
    </row>
    <row r="1844" spans="11:20" ht="12.75">
      <c r="K1844" s="133"/>
      <c r="T1844" s="66"/>
    </row>
    <row r="1845" spans="11:20" ht="12.75">
      <c r="K1845" s="133"/>
      <c r="T1845" s="66"/>
    </row>
    <row r="1846" spans="11:20" ht="12.75">
      <c r="K1846" s="133"/>
      <c r="T1846" s="66"/>
    </row>
    <row r="1847" spans="11:20" ht="12.75">
      <c r="K1847" s="133"/>
      <c r="T1847" s="66"/>
    </row>
    <row r="1848" spans="11:20" ht="12.75">
      <c r="K1848" s="133"/>
      <c r="T1848" s="66"/>
    </row>
    <row r="1849" spans="11:20" ht="12.75">
      <c r="K1849" s="133"/>
      <c r="T1849" s="66"/>
    </row>
    <row r="1850" spans="11:20" ht="12.75">
      <c r="K1850" s="133"/>
      <c r="T1850" s="66"/>
    </row>
    <row r="1851" spans="11:20" ht="12.75">
      <c r="K1851" s="133"/>
      <c r="T1851" s="66"/>
    </row>
    <row r="1852" spans="11:20" ht="12.75">
      <c r="K1852" s="133"/>
      <c r="T1852" s="66"/>
    </row>
    <row r="1853" spans="11:20" ht="12.75">
      <c r="K1853" s="133"/>
      <c r="T1853" s="66"/>
    </row>
    <row r="1854" spans="11:20" ht="12.75">
      <c r="K1854" s="133"/>
      <c r="T1854" s="66"/>
    </row>
    <row r="1855" spans="11:20" ht="12.75">
      <c r="K1855" s="133"/>
      <c r="T1855" s="66"/>
    </row>
    <row r="1856" spans="11:20" ht="12.75">
      <c r="K1856" s="133"/>
      <c r="T1856" s="66"/>
    </row>
    <row r="1857" spans="11:20" ht="12.75">
      <c r="K1857" s="133"/>
      <c r="T1857" s="66"/>
    </row>
    <row r="1858" spans="11:20" ht="12.75">
      <c r="K1858" s="133"/>
      <c r="T1858" s="66"/>
    </row>
    <row r="1859" spans="11:20" ht="12.75">
      <c r="K1859" s="133"/>
      <c r="T1859" s="66"/>
    </row>
    <row r="1860" spans="11:20" ht="12.75">
      <c r="K1860" s="133"/>
      <c r="T1860" s="66"/>
    </row>
    <row r="1861" spans="11:20" ht="12.75">
      <c r="K1861" s="133"/>
      <c r="T1861" s="66"/>
    </row>
    <row r="1862" spans="11:20" ht="12.75">
      <c r="K1862" s="133"/>
      <c r="T1862" s="66"/>
    </row>
    <row r="1863" spans="11:20" ht="12.75">
      <c r="K1863" s="133"/>
      <c r="T1863" s="66"/>
    </row>
    <row r="1864" spans="11:20" ht="12.75">
      <c r="K1864" s="133"/>
      <c r="T1864" s="66"/>
    </row>
    <row r="1865" spans="11:20" ht="12.75">
      <c r="K1865" s="133"/>
      <c r="T1865" s="66"/>
    </row>
    <row r="1866" spans="11:20" ht="12.75">
      <c r="K1866" s="133"/>
      <c r="T1866" s="66"/>
    </row>
    <row r="1867" spans="11:20" ht="12.75">
      <c r="K1867" s="133"/>
      <c r="T1867" s="66"/>
    </row>
    <row r="1868" spans="11:20" ht="12.75">
      <c r="K1868" s="133"/>
      <c r="T1868" s="66"/>
    </row>
    <row r="1869" spans="11:20" ht="12.75">
      <c r="K1869" s="133"/>
      <c r="T1869" s="66"/>
    </row>
    <row r="1870" spans="11:20" ht="12.75">
      <c r="K1870" s="133"/>
      <c r="T1870" s="66"/>
    </row>
    <row r="1871" spans="11:20" ht="12.75">
      <c r="K1871" s="133"/>
      <c r="T1871" s="66"/>
    </row>
    <row r="1872" spans="11:20" ht="12.75">
      <c r="K1872" s="133"/>
      <c r="T1872" s="66"/>
    </row>
    <row r="1873" spans="11:20" ht="12.75">
      <c r="K1873" s="133"/>
      <c r="T1873" s="66"/>
    </row>
    <row r="1874" spans="11:20" ht="12.75">
      <c r="K1874" s="133"/>
      <c r="T1874" s="66"/>
    </row>
    <row r="1875" spans="11:20" ht="12.75">
      <c r="K1875" s="133"/>
      <c r="T1875" s="66"/>
    </row>
    <row r="1876" spans="11:20" ht="12.75">
      <c r="K1876" s="133"/>
      <c r="T1876" s="66"/>
    </row>
    <row r="1877" spans="11:20" ht="12.75">
      <c r="K1877" s="133"/>
      <c r="T1877" s="66"/>
    </row>
    <row r="1878" spans="11:20" ht="12.75">
      <c r="K1878" s="133"/>
      <c r="T1878" s="66"/>
    </row>
    <row r="1879" spans="11:20" ht="12.75">
      <c r="K1879" s="133"/>
      <c r="T1879" s="66"/>
    </row>
    <row r="1880" spans="11:20" ht="12.75">
      <c r="K1880" s="133"/>
      <c r="T1880" s="66"/>
    </row>
    <row r="1881" spans="11:20" ht="12.75">
      <c r="K1881" s="133"/>
      <c r="T1881" s="66"/>
    </row>
    <row r="1882" spans="11:20" ht="12.75">
      <c r="K1882" s="133"/>
      <c r="T1882" s="66"/>
    </row>
    <row r="1883" spans="11:20" ht="12.75">
      <c r="K1883" s="133"/>
      <c r="T1883" s="66"/>
    </row>
    <row r="1884" spans="11:20" ht="12.75">
      <c r="K1884" s="133"/>
      <c r="T1884" s="66"/>
    </row>
    <row r="1885" spans="11:20" ht="12.75">
      <c r="K1885" s="133"/>
      <c r="T1885" s="66"/>
    </row>
    <row r="1886" spans="11:20" ht="12.75">
      <c r="K1886" s="133"/>
      <c r="T1886" s="66"/>
    </row>
    <row r="1887" spans="11:20" ht="12.75">
      <c r="K1887" s="133"/>
      <c r="T1887" s="66"/>
    </row>
    <row r="1888" spans="11:20" ht="12.75">
      <c r="K1888" s="133"/>
      <c r="T1888" s="66"/>
    </row>
    <row r="1889" spans="11:20" ht="12.75">
      <c r="K1889" s="133"/>
      <c r="T1889" s="66"/>
    </row>
    <row r="1890" spans="11:20" ht="12.75">
      <c r="K1890" s="133"/>
      <c r="T1890" s="66"/>
    </row>
    <row r="1891" spans="11:20" ht="12.75">
      <c r="K1891" s="133"/>
      <c r="T1891" s="66"/>
    </row>
    <row r="1892" spans="11:20" ht="12.75">
      <c r="K1892" s="133"/>
      <c r="T1892" s="66"/>
    </row>
    <row r="1893" spans="11:20" ht="12.75">
      <c r="K1893" s="133"/>
      <c r="T1893" s="66"/>
    </row>
    <row r="1894" spans="11:20" ht="12.75">
      <c r="K1894" s="133"/>
      <c r="T1894" s="66"/>
    </row>
    <row r="1895" spans="11:20" ht="12.75">
      <c r="K1895" s="133"/>
      <c r="T1895" s="66"/>
    </row>
    <row r="1896" spans="11:20" ht="12.75">
      <c r="K1896" s="133"/>
      <c r="T1896" s="66"/>
    </row>
    <row r="1897" spans="11:20" ht="12.75">
      <c r="K1897" s="133"/>
      <c r="T1897" s="66"/>
    </row>
    <row r="1898" spans="11:20" ht="12.75">
      <c r="K1898" s="133"/>
      <c r="T1898" s="66"/>
    </row>
    <row r="1899" spans="11:20" ht="12.75">
      <c r="K1899" s="133"/>
      <c r="T1899" s="66"/>
    </row>
    <row r="1900" spans="11:20" ht="12.75">
      <c r="K1900" s="133"/>
      <c r="T1900" s="66"/>
    </row>
    <row r="1901" spans="11:20" ht="12.75">
      <c r="K1901" s="133"/>
      <c r="T1901" s="66"/>
    </row>
    <row r="1902" spans="11:20" ht="12.75">
      <c r="K1902" s="133"/>
      <c r="T1902" s="66"/>
    </row>
    <row r="1903" spans="11:20" ht="12.75">
      <c r="K1903" s="133"/>
      <c r="T1903" s="66"/>
    </row>
    <row r="1904" spans="11:20" ht="12.75">
      <c r="K1904" s="133"/>
      <c r="T1904" s="66"/>
    </row>
    <row r="1905" spans="11:20" ht="12.75">
      <c r="K1905" s="133"/>
      <c r="T1905" s="66"/>
    </row>
    <row r="1906" spans="11:20" ht="12.75">
      <c r="K1906" s="133"/>
      <c r="T1906" s="66"/>
    </row>
    <row r="1907" spans="11:20" ht="12.75">
      <c r="K1907" s="133"/>
      <c r="T1907" s="66"/>
    </row>
    <row r="1908" spans="11:20" ht="12.75">
      <c r="K1908" s="133"/>
      <c r="T1908" s="66"/>
    </row>
    <row r="1909" spans="11:20" ht="12.75">
      <c r="K1909" s="133"/>
      <c r="T1909" s="66"/>
    </row>
    <row r="1910" spans="11:20" ht="12.75">
      <c r="K1910" s="133"/>
      <c r="T1910" s="66"/>
    </row>
    <row r="1911" spans="11:20" ht="12.75">
      <c r="K1911" s="133"/>
      <c r="T1911" s="66"/>
    </row>
    <row r="1912" spans="11:20" ht="12.75">
      <c r="K1912" s="133"/>
      <c r="T1912" s="66"/>
    </row>
    <row r="1913" spans="11:20" ht="12.75">
      <c r="K1913" s="133"/>
      <c r="T1913" s="66"/>
    </row>
    <row r="1914" spans="11:20" ht="12.75">
      <c r="K1914" s="133"/>
      <c r="T1914" s="66"/>
    </row>
    <row r="1915" spans="11:20" ht="12.75">
      <c r="K1915" s="133"/>
      <c r="T1915" s="66"/>
    </row>
    <row r="1916" spans="11:20" ht="12.75">
      <c r="K1916" s="133"/>
      <c r="T1916" s="66"/>
    </row>
    <row r="1917" spans="11:20" ht="12.75">
      <c r="K1917" s="133"/>
      <c r="T1917" s="66"/>
    </row>
    <row r="1918" spans="11:20" ht="12.75">
      <c r="K1918" s="133"/>
      <c r="T1918" s="66"/>
    </row>
    <row r="1919" spans="11:20" ht="12.75">
      <c r="K1919" s="133"/>
      <c r="T1919" s="66"/>
    </row>
    <row r="1920" spans="11:20" ht="12.75">
      <c r="K1920" s="133"/>
      <c r="T1920" s="66"/>
    </row>
    <row r="1921" spans="11:20" ht="12.75">
      <c r="K1921" s="133"/>
      <c r="T1921" s="66"/>
    </row>
    <row r="1922" spans="11:20" ht="12.75">
      <c r="K1922" s="133"/>
      <c r="T1922" s="66"/>
    </row>
    <row r="1923" spans="11:20" ht="12.75">
      <c r="K1923" s="133"/>
      <c r="T1923" s="66"/>
    </row>
    <row r="1924" spans="11:20" ht="12.75">
      <c r="K1924" s="133"/>
      <c r="T1924" s="66"/>
    </row>
    <row r="1925" spans="11:20" ht="12.75">
      <c r="K1925" s="133"/>
      <c r="T1925" s="66"/>
    </row>
    <row r="1926" spans="11:20" ht="12.75">
      <c r="K1926" s="133"/>
      <c r="T1926" s="66"/>
    </row>
    <row r="1927" spans="11:20" ht="12.75">
      <c r="K1927" s="133"/>
      <c r="T1927" s="66"/>
    </row>
    <row r="1928" spans="11:20" ht="12.75">
      <c r="K1928" s="133"/>
      <c r="T1928" s="66"/>
    </row>
    <row r="1929" spans="11:20" ht="12.75">
      <c r="K1929" s="133"/>
      <c r="T1929" s="66"/>
    </row>
    <row r="1930" spans="11:20" ht="12.75">
      <c r="K1930" s="133"/>
      <c r="T1930" s="66"/>
    </row>
    <row r="1931" spans="11:20" ht="12.75">
      <c r="K1931" s="133"/>
      <c r="T1931" s="66"/>
    </row>
    <row r="1932" spans="11:20" ht="12.75">
      <c r="K1932" s="133"/>
      <c r="T1932" s="66"/>
    </row>
    <row r="1933" spans="11:20" ht="12.75">
      <c r="K1933" s="133"/>
      <c r="T1933" s="66"/>
    </row>
    <row r="1934" spans="11:20" ht="12.75">
      <c r="K1934" s="133"/>
      <c r="T1934" s="66"/>
    </row>
    <row r="1935" spans="11:20" ht="12.75">
      <c r="K1935" s="133"/>
      <c r="T1935" s="66"/>
    </row>
    <row r="1936" spans="11:20" ht="12.75">
      <c r="K1936" s="133"/>
      <c r="T1936" s="66"/>
    </row>
    <row r="1937" spans="11:20" ht="12.75">
      <c r="K1937" s="133"/>
      <c r="T1937" s="66"/>
    </row>
    <row r="1938" spans="11:20" ht="12.75">
      <c r="K1938" s="133"/>
      <c r="T1938" s="66"/>
    </row>
    <row r="1939" spans="11:20" ht="12.75">
      <c r="K1939" s="133"/>
      <c r="T1939" s="66"/>
    </row>
    <row r="1940" spans="11:20" ht="12.75">
      <c r="K1940" s="133"/>
      <c r="T1940" s="66"/>
    </row>
    <row r="1941" spans="11:20" ht="12.75">
      <c r="K1941" s="133"/>
      <c r="T1941" s="66"/>
    </row>
    <row r="1942" spans="11:20" ht="12.75">
      <c r="K1942" s="133"/>
      <c r="T1942" s="66"/>
    </row>
    <row r="1943" spans="11:20" ht="12.75">
      <c r="K1943" s="133"/>
      <c r="T1943" s="66"/>
    </row>
    <row r="1944" spans="11:20" ht="12.75">
      <c r="K1944" s="133"/>
      <c r="T1944" s="66"/>
    </row>
    <row r="1945" spans="11:20" ht="12.75">
      <c r="K1945" s="133"/>
      <c r="T1945" s="66"/>
    </row>
    <row r="1946" spans="11:20" ht="12.75">
      <c r="K1946" s="133"/>
      <c r="T1946" s="66"/>
    </row>
    <row r="1947" spans="11:20" ht="12.75">
      <c r="K1947" s="133"/>
      <c r="T1947" s="66"/>
    </row>
    <row r="1948" spans="11:20" ht="12.75">
      <c r="K1948" s="133"/>
      <c r="T1948" s="66"/>
    </row>
    <row r="1949" spans="11:20" ht="12.75">
      <c r="K1949" s="133"/>
      <c r="T1949" s="66"/>
    </row>
    <row r="1950" spans="11:20" ht="12.75">
      <c r="K1950" s="133"/>
      <c r="T1950" s="66"/>
    </row>
    <row r="1951" spans="11:20" ht="12.75">
      <c r="K1951" s="133"/>
      <c r="T1951" s="66"/>
    </row>
    <row r="1952" spans="11:20" ht="12.75">
      <c r="K1952" s="133"/>
      <c r="T1952" s="66"/>
    </row>
    <row r="1953" spans="11:20" ht="12.75">
      <c r="K1953" s="133"/>
      <c r="T1953" s="66"/>
    </row>
    <row r="1954" spans="11:20" ht="12.75">
      <c r="K1954" s="133"/>
      <c r="T1954" s="66"/>
    </row>
    <row r="1955" spans="11:20" ht="12.75">
      <c r="K1955" s="133"/>
      <c r="T1955" s="66"/>
    </row>
    <row r="1956" spans="11:20" ht="12.75">
      <c r="K1956" s="133"/>
      <c r="T1956" s="66"/>
    </row>
    <row r="1957" spans="11:20" ht="12.75">
      <c r="K1957" s="133"/>
      <c r="T1957" s="66"/>
    </row>
    <row r="1958" spans="11:20" ht="12.75">
      <c r="K1958" s="133"/>
      <c r="T1958" s="66"/>
    </row>
    <row r="1959" spans="11:20" ht="12.75">
      <c r="K1959" s="133"/>
      <c r="T1959" s="66"/>
    </row>
    <row r="1960" spans="11:20" ht="12.75">
      <c r="K1960" s="133"/>
      <c r="T1960" s="66"/>
    </row>
    <row r="1961" spans="11:20" ht="12.75">
      <c r="K1961" s="133"/>
      <c r="T1961" s="66"/>
    </row>
    <row r="1962" spans="11:20" ht="12.75">
      <c r="K1962" s="133"/>
      <c r="T1962" s="66"/>
    </row>
    <row r="1963" spans="11:20" ht="12.75">
      <c r="K1963" s="133"/>
      <c r="T1963" s="66"/>
    </row>
    <row r="1964" spans="11:20" ht="12.75">
      <c r="K1964" s="133"/>
      <c r="T1964" s="66"/>
    </row>
    <row r="1965" spans="11:20" ht="12.75">
      <c r="K1965" s="133"/>
      <c r="T1965" s="66"/>
    </row>
    <row r="1966" spans="11:20" ht="12.75">
      <c r="K1966" s="133"/>
      <c r="T1966" s="66"/>
    </row>
    <row r="1967" spans="11:20" ht="12.75">
      <c r="K1967" s="133"/>
      <c r="T1967" s="66"/>
    </row>
    <row r="1968" spans="11:20" ht="12.75">
      <c r="K1968" s="133"/>
      <c r="T1968" s="66"/>
    </row>
    <row r="1969" ht="12.75">
      <c r="K1969" s="133"/>
    </row>
    <row r="1970" ht="12.75">
      <c r="K1970" s="133"/>
    </row>
    <row r="1971" ht="12.75">
      <c r="K1971" s="133"/>
    </row>
  </sheetData>
  <sheetProtection/>
  <protectedRanges>
    <protectedRange sqref="K11" name="Диапазон1_3_1_1_3_11_1_1_3_1_1_2_1_3_3_1_2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9"/>
  <sheetViews>
    <sheetView view="pageBreakPreview" zoomScale="65" zoomScaleSheetLayoutView="65" workbookViewId="0" topLeftCell="A1">
      <selection activeCell="AD13" sqref="AD13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7.75" customHeight="1">
      <c r="A1" s="229" t="s">
        <v>506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84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519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>RANK(Y10,Y$10:Y$14,0)</f>
        <v>1</v>
      </c>
      <c r="B10" s="28"/>
      <c r="C10" s="88"/>
      <c r="D10" s="106" t="s">
        <v>247</v>
      </c>
      <c r="E10" s="9" t="s">
        <v>198</v>
      </c>
      <c r="F10" s="10" t="s">
        <v>76</v>
      </c>
      <c r="G10" s="110" t="s">
        <v>199</v>
      </c>
      <c r="H10" s="1" t="s">
        <v>200</v>
      </c>
      <c r="I10" s="137" t="s">
        <v>121</v>
      </c>
      <c r="J10" s="112" t="s">
        <v>197</v>
      </c>
      <c r="K10" s="118" t="s">
        <v>120</v>
      </c>
      <c r="L10" s="92">
        <v>231</v>
      </c>
      <c r="M10" s="93">
        <f>L10/3.4-IF($U10=1,2,IF($U10=2,3,0))</f>
        <v>67.94117647058823</v>
      </c>
      <c r="N10" s="91">
        <f>RANK(M10,M$10:M$14,0)</f>
        <v>2</v>
      </c>
      <c r="O10" s="92">
        <v>228.5</v>
      </c>
      <c r="P10" s="93">
        <f>O10/3.4-IF($U10=1,2,IF($U10=2,3,0))</f>
        <v>67.20588235294117</v>
      </c>
      <c r="Q10" s="91">
        <f>RANK(P10,P$10:P$14,0)</f>
        <v>1</v>
      </c>
      <c r="R10" s="92">
        <v>238.5</v>
      </c>
      <c r="S10" s="93">
        <f>R10/3.4-IF($U10=1,2,IF($U10=2,3,0))</f>
        <v>70.14705882352942</v>
      </c>
      <c r="T10" s="91">
        <f>RANK(S10,S$10:S$14,0)</f>
        <v>1</v>
      </c>
      <c r="U10" s="94"/>
      <c r="V10" s="94"/>
      <c r="W10" s="92">
        <f>L10+O10+R10</f>
        <v>698</v>
      </c>
      <c r="X10" s="95"/>
      <c r="Y10" s="93">
        <f>ROUND(SUM(M10,P10,S10)/3,3)</f>
        <v>68.431</v>
      </c>
      <c r="Z10" s="29" t="s">
        <v>75</v>
      </c>
    </row>
    <row r="11" spans="1:26" s="30" customFormat="1" ht="42" customHeight="1">
      <c r="A11" s="90">
        <f>RANK(Y11,Y$10:Y$14,0)</f>
        <v>2</v>
      </c>
      <c r="B11" s="28"/>
      <c r="C11" s="88"/>
      <c r="D11" s="106" t="s">
        <v>228</v>
      </c>
      <c r="E11" s="9" t="s">
        <v>229</v>
      </c>
      <c r="F11" s="10" t="s">
        <v>76</v>
      </c>
      <c r="G11" s="110" t="s">
        <v>230</v>
      </c>
      <c r="H11" s="130" t="s">
        <v>231</v>
      </c>
      <c r="I11" s="137" t="s">
        <v>121</v>
      </c>
      <c r="J11" s="112" t="s">
        <v>197</v>
      </c>
      <c r="K11" s="118" t="s">
        <v>120</v>
      </c>
      <c r="L11" s="92">
        <v>238.5</v>
      </c>
      <c r="M11" s="93">
        <f>L11/3.4-IF($U11=1,2,IF($U11=2,3,0))</f>
        <v>70.14705882352942</v>
      </c>
      <c r="N11" s="91">
        <f>RANK(M11,M$10:M$14,0)</f>
        <v>1</v>
      </c>
      <c r="O11" s="92">
        <v>227</v>
      </c>
      <c r="P11" s="93">
        <f>O11/3.4-IF($U11=1,2,IF($U11=2,3,0))</f>
        <v>66.76470588235294</v>
      </c>
      <c r="Q11" s="91">
        <f>RANK(P11,P$10:P$14,0)</f>
        <v>2</v>
      </c>
      <c r="R11" s="92">
        <v>229.5</v>
      </c>
      <c r="S11" s="93">
        <f>R11/3.4-IF($U11=1,2,IF($U11=2,3,0))</f>
        <v>67.5</v>
      </c>
      <c r="T11" s="91">
        <f>RANK(S11,S$10:S$14,0)</f>
        <v>2</v>
      </c>
      <c r="U11" s="94"/>
      <c r="V11" s="94"/>
      <c r="W11" s="92">
        <f>L11+O11+R11</f>
        <v>695</v>
      </c>
      <c r="X11" s="95"/>
      <c r="Y11" s="93">
        <f>ROUND(SUM(M11,P11,S11)/3,3)</f>
        <v>68.137</v>
      </c>
      <c r="Z11" s="29" t="s">
        <v>75</v>
      </c>
    </row>
    <row r="12" spans="1:26" s="30" customFormat="1" ht="42" customHeight="1">
      <c r="A12" s="90">
        <f>RANK(Y12,Y$10:Y$14,0)</f>
        <v>3</v>
      </c>
      <c r="B12" s="28"/>
      <c r="C12" s="88"/>
      <c r="D12" s="108" t="s">
        <v>382</v>
      </c>
      <c r="E12" s="9" t="s">
        <v>380</v>
      </c>
      <c r="F12" s="135" t="s">
        <v>75</v>
      </c>
      <c r="G12" s="171" t="s">
        <v>383</v>
      </c>
      <c r="H12" s="149" t="s">
        <v>235</v>
      </c>
      <c r="I12" s="137" t="s">
        <v>520</v>
      </c>
      <c r="J12" s="112" t="s">
        <v>77</v>
      </c>
      <c r="K12" s="131" t="s">
        <v>79</v>
      </c>
      <c r="L12" s="92">
        <v>218</v>
      </c>
      <c r="M12" s="93">
        <f>L12/3.4-IF($U12=1,2,IF($U12=2,3,0))</f>
        <v>64.11764705882354</v>
      </c>
      <c r="N12" s="91">
        <f>RANK(M12,M$10:M$14,0)</f>
        <v>4</v>
      </c>
      <c r="O12" s="92">
        <v>217</v>
      </c>
      <c r="P12" s="93">
        <f>O12/3.4-IF($U12=1,2,IF($U12=2,3,0))</f>
        <v>63.82352941176471</v>
      </c>
      <c r="Q12" s="91">
        <f>RANK(P12,P$10:P$14,0)</f>
        <v>3</v>
      </c>
      <c r="R12" s="92">
        <v>222.5</v>
      </c>
      <c r="S12" s="93">
        <f>R12/3.4-IF($U12=1,2,IF($U12=2,3,0))</f>
        <v>65.44117647058823</v>
      </c>
      <c r="T12" s="91">
        <f>RANK(S12,S$10:S$14,0)</f>
        <v>3</v>
      </c>
      <c r="U12" s="94"/>
      <c r="V12" s="94"/>
      <c r="W12" s="92">
        <f>L12+O12+R12</f>
        <v>657.5</v>
      </c>
      <c r="X12" s="95"/>
      <c r="Y12" s="93">
        <f>ROUND(SUM(M12,P12,S12)/3,3)</f>
        <v>64.461</v>
      </c>
      <c r="Z12" s="29" t="s">
        <v>479</v>
      </c>
    </row>
    <row r="13" spans="1:26" s="30" customFormat="1" ht="42" customHeight="1">
      <c r="A13" s="90">
        <f>RANK(Y13,Y$10:Y$14,0)</f>
        <v>4</v>
      </c>
      <c r="B13" s="28"/>
      <c r="C13" s="88"/>
      <c r="D13" s="108" t="s">
        <v>334</v>
      </c>
      <c r="E13" s="9" t="s">
        <v>332</v>
      </c>
      <c r="F13" s="109" t="s">
        <v>8</v>
      </c>
      <c r="G13" s="110" t="s">
        <v>336</v>
      </c>
      <c r="H13" s="111" t="s">
        <v>335</v>
      </c>
      <c r="I13" s="112"/>
      <c r="J13" s="112" t="s">
        <v>337</v>
      </c>
      <c r="K13" s="113" t="s">
        <v>333</v>
      </c>
      <c r="L13" s="92">
        <v>223</v>
      </c>
      <c r="M13" s="93">
        <f>L13/3.4-IF($U13=1,2,IF($U13=2,3,0))</f>
        <v>65.58823529411765</v>
      </c>
      <c r="N13" s="91">
        <f>RANK(M13,M$10:M$14,0)</f>
        <v>3</v>
      </c>
      <c r="O13" s="92">
        <v>213.5</v>
      </c>
      <c r="P13" s="93">
        <f>O13/3.4-IF($U13=1,2,IF($U13=2,3,0))</f>
        <v>62.794117647058826</v>
      </c>
      <c r="Q13" s="91">
        <f>RANK(P13,P$10:P$14,0)</f>
        <v>5</v>
      </c>
      <c r="R13" s="92">
        <v>216.5</v>
      </c>
      <c r="S13" s="93">
        <f>R13/3.4-IF($U13=1,2,IF($U13=2,3,0))</f>
        <v>63.6764705882353</v>
      </c>
      <c r="T13" s="91">
        <f>RANK(S13,S$10:S$14,0)</f>
        <v>4</v>
      </c>
      <c r="U13" s="94"/>
      <c r="V13" s="94"/>
      <c r="W13" s="92">
        <f>L13+O13+R13</f>
        <v>653</v>
      </c>
      <c r="X13" s="95"/>
      <c r="Y13" s="93">
        <f>ROUND(SUM(M13,P13,S13)/3,3)</f>
        <v>64.02</v>
      </c>
      <c r="Z13" s="29" t="s">
        <v>479</v>
      </c>
    </row>
    <row r="14" spans="1:26" s="30" customFormat="1" ht="42" customHeight="1">
      <c r="A14" s="90">
        <f>RANK(Y14,Y$10:Y$14,0)</f>
        <v>5</v>
      </c>
      <c r="B14" s="28"/>
      <c r="C14" s="88"/>
      <c r="D14" s="106" t="s">
        <v>182</v>
      </c>
      <c r="E14" s="9" t="s">
        <v>183</v>
      </c>
      <c r="F14" s="10" t="s">
        <v>75</v>
      </c>
      <c r="G14" s="122" t="s">
        <v>185</v>
      </c>
      <c r="H14" s="1" t="s">
        <v>186</v>
      </c>
      <c r="I14" s="112" t="s">
        <v>187</v>
      </c>
      <c r="J14" s="113" t="s">
        <v>101</v>
      </c>
      <c r="K14" s="113" t="s">
        <v>184</v>
      </c>
      <c r="L14" s="92">
        <v>220.5</v>
      </c>
      <c r="M14" s="93">
        <f>L14/3.4-IF($U14=1,2,IF($U14=2,3,0))</f>
        <v>62.852941176470594</v>
      </c>
      <c r="N14" s="91">
        <f>RANK(M14,M$10:M$14,0)</f>
        <v>5</v>
      </c>
      <c r="O14" s="92">
        <v>223.5</v>
      </c>
      <c r="P14" s="93">
        <f>O14/3.4-IF($U14=1,2,IF($U14=2,3,0))</f>
        <v>63.73529411764706</v>
      </c>
      <c r="Q14" s="91">
        <f>RANK(P14,P$10:P$14,0)</f>
        <v>4</v>
      </c>
      <c r="R14" s="92">
        <v>221.5</v>
      </c>
      <c r="S14" s="93">
        <f>R14/3.4-IF($U14=1,2,IF($U14=2,3,0))</f>
        <v>63.14705882352942</v>
      </c>
      <c r="T14" s="91">
        <f>RANK(S14,S$10:S$14,0)</f>
        <v>5</v>
      </c>
      <c r="U14" s="94">
        <v>1</v>
      </c>
      <c r="V14" s="94"/>
      <c r="W14" s="92">
        <f>L14+O14+R14</f>
        <v>665.5</v>
      </c>
      <c r="X14" s="95"/>
      <c r="Y14" s="93">
        <f>ROUND(SUM(M14,P14,S14)/3,3)</f>
        <v>63.245</v>
      </c>
      <c r="Z14" s="29" t="s">
        <v>479</v>
      </c>
    </row>
    <row r="15" spans="1:26" s="30" customFormat="1" ht="12.75">
      <c r="A15" s="31"/>
      <c r="B15" s="32"/>
      <c r="C15" s="33"/>
      <c r="D15" s="47"/>
      <c r="E15" s="5"/>
      <c r="F15" s="6"/>
      <c r="G15" s="7"/>
      <c r="H15" s="48"/>
      <c r="I15" s="49"/>
      <c r="J15" s="6"/>
      <c r="K15" s="8"/>
      <c r="L15" s="34"/>
      <c r="M15" s="35"/>
      <c r="N15" s="36"/>
      <c r="O15" s="34"/>
      <c r="P15" s="35"/>
      <c r="Q15" s="36"/>
      <c r="R15" s="34"/>
      <c r="S15" s="35"/>
      <c r="T15" s="36"/>
      <c r="U15" s="36"/>
      <c r="V15" s="36"/>
      <c r="W15" s="34"/>
      <c r="X15" s="37"/>
      <c r="Y15" s="35"/>
      <c r="Z15" s="38"/>
    </row>
    <row r="16" spans="1:26" ht="48" customHeight="1">
      <c r="A16" s="39"/>
      <c r="B16" s="39"/>
      <c r="C16" s="39"/>
      <c r="D16" s="39" t="s">
        <v>20</v>
      </c>
      <c r="E16" s="39"/>
      <c r="F16" s="39"/>
      <c r="G16" s="39"/>
      <c r="H16" s="39"/>
      <c r="I16" s="11" t="s">
        <v>192</v>
      </c>
      <c r="J16" s="39"/>
      <c r="K16" s="11"/>
      <c r="L16" s="40"/>
      <c r="M16" s="41"/>
      <c r="N16" s="39"/>
      <c r="O16" s="42"/>
      <c r="P16" s="43"/>
      <c r="Q16" s="39"/>
      <c r="R16" s="42"/>
      <c r="S16" s="43"/>
      <c r="T16" s="39"/>
      <c r="U16" s="39"/>
      <c r="V16" s="39"/>
      <c r="W16" s="39"/>
      <c r="X16" s="39"/>
      <c r="Y16" s="43"/>
      <c r="Z16" s="39"/>
    </row>
    <row r="17" spans="1:26" ht="48" customHeight="1">
      <c r="A17" s="39"/>
      <c r="B17" s="39"/>
      <c r="C17" s="39"/>
      <c r="D17" s="39" t="s">
        <v>13</v>
      </c>
      <c r="E17" s="39"/>
      <c r="F17" s="39"/>
      <c r="G17" s="39"/>
      <c r="H17" s="39"/>
      <c r="I17" s="11" t="s">
        <v>49</v>
      </c>
      <c r="J17" s="39"/>
      <c r="K17" s="11"/>
      <c r="L17" s="40"/>
      <c r="M17" s="44"/>
      <c r="O17" s="42"/>
      <c r="P17" s="43"/>
      <c r="Q17" s="39"/>
      <c r="R17" s="42"/>
      <c r="S17" s="43"/>
      <c r="T17" s="39"/>
      <c r="U17" s="39"/>
      <c r="V17" s="39"/>
      <c r="W17" s="39"/>
      <c r="X17" s="39"/>
      <c r="Y17" s="43"/>
      <c r="Z17" s="39"/>
    </row>
    <row r="18" spans="12:13" ht="12.75">
      <c r="L18" s="40"/>
      <c r="M18" s="41"/>
    </row>
    <row r="19" spans="11:13" ht="12.75">
      <c r="K19" s="41"/>
      <c r="L19" s="40"/>
      <c r="M19" s="41"/>
    </row>
  </sheetData>
  <sheetProtection/>
  <protectedRanges>
    <protectedRange sqref="K10" name="Диапазон1_3_1_1_3_11_1_1_3_1_1_2_2_2_1"/>
    <protectedRange sqref="K13" name="Диапазон1_3_1_1_3_11_1_1_3_1_1_2_1_3_1_2_1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4"/>
  <sheetViews>
    <sheetView view="pageBreakPreview" zoomScale="65" zoomScaleSheetLayoutView="65" workbookViewId="0" topLeftCell="A5">
      <selection activeCell="AG15" sqref="AG1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9.5742187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82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 aca="true" t="shared" si="0" ref="A10:A19">RANK(Y10,Y$10:Y$19,0)</f>
        <v>1</v>
      </c>
      <c r="B10" s="28"/>
      <c r="C10" s="88"/>
      <c r="D10" s="106" t="s">
        <v>225</v>
      </c>
      <c r="E10" s="9" t="s">
        <v>226</v>
      </c>
      <c r="F10" s="10" t="s">
        <v>11</v>
      </c>
      <c r="G10" s="110" t="s">
        <v>391</v>
      </c>
      <c r="H10" s="1" t="s">
        <v>389</v>
      </c>
      <c r="I10" s="112" t="s">
        <v>390</v>
      </c>
      <c r="J10" s="113" t="s">
        <v>58</v>
      </c>
      <c r="K10" s="113" t="s">
        <v>59</v>
      </c>
      <c r="L10" s="92">
        <v>186.5</v>
      </c>
      <c r="M10" s="93">
        <f aca="true" t="shared" si="1" ref="M10:M19">L10/2.6-IF($U10=1,0.5,IF($U10=2,1.5,0))</f>
        <v>71.73076923076923</v>
      </c>
      <c r="N10" s="91">
        <f aca="true" t="shared" si="2" ref="N10:N19">RANK(M10,M$10:M$19,0)</f>
        <v>1</v>
      </c>
      <c r="O10" s="92">
        <v>184.5</v>
      </c>
      <c r="P10" s="93">
        <f aca="true" t="shared" si="3" ref="P10:P19">O10/2.6-IF($U10=1,0.5,IF($U10=2,1.5,0))</f>
        <v>70.96153846153845</v>
      </c>
      <c r="Q10" s="91">
        <f aca="true" t="shared" si="4" ref="Q10:Q19">RANK(P10,P$10:P$19,0)</f>
        <v>1</v>
      </c>
      <c r="R10" s="92">
        <v>180.5</v>
      </c>
      <c r="S10" s="93">
        <f aca="true" t="shared" si="5" ref="S10:S19">R10/2.6-IF($U10=1,0.5,IF($U10=2,1.5,0))</f>
        <v>69.42307692307692</v>
      </c>
      <c r="T10" s="91">
        <f aca="true" t="shared" si="6" ref="T10:T19">RANK(S10,S$10:S$19,0)</f>
        <v>1</v>
      </c>
      <c r="U10" s="94"/>
      <c r="V10" s="94"/>
      <c r="W10" s="92">
        <f aca="true" t="shared" si="7" ref="W10:W19">L10+O10+R10</f>
        <v>551.5</v>
      </c>
      <c r="X10" s="95"/>
      <c r="Y10" s="93">
        <f aca="true" t="shared" si="8" ref="Y10:Y19">ROUND(SUM(M10,P10,S10)/3,3)</f>
        <v>70.705</v>
      </c>
      <c r="Z10" s="29" t="s">
        <v>11</v>
      </c>
    </row>
    <row r="11" spans="1:26" s="30" customFormat="1" ht="42" customHeight="1">
      <c r="A11" s="90">
        <f t="shared" si="0"/>
        <v>2</v>
      </c>
      <c r="B11" s="28"/>
      <c r="C11" s="88"/>
      <c r="D11" s="108" t="s">
        <v>395</v>
      </c>
      <c r="E11" s="9" t="s">
        <v>392</v>
      </c>
      <c r="F11" s="109" t="s">
        <v>11</v>
      </c>
      <c r="G11" s="110" t="s">
        <v>396</v>
      </c>
      <c r="H11" s="111" t="s">
        <v>393</v>
      </c>
      <c r="I11" s="112" t="s">
        <v>394</v>
      </c>
      <c r="J11" s="112" t="s">
        <v>58</v>
      </c>
      <c r="K11" s="113" t="s">
        <v>59</v>
      </c>
      <c r="L11" s="92">
        <v>179</v>
      </c>
      <c r="M11" s="93">
        <f t="shared" si="1"/>
        <v>68.84615384615384</v>
      </c>
      <c r="N11" s="91">
        <f t="shared" si="2"/>
        <v>2</v>
      </c>
      <c r="O11" s="92">
        <v>179.5</v>
      </c>
      <c r="P11" s="93">
        <f t="shared" si="3"/>
        <v>69.03846153846153</v>
      </c>
      <c r="Q11" s="91">
        <f t="shared" si="4"/>
        <v>2</v>
      </c>
      <c r="R11" s="92">
        <v>179</v>
      </c>
      <c r="S11" s="93">
        <f t="shared" si="5"/>
        <v>68.84615384615384</v>
      </c>
      <c r="T11" s="91">
        <f t="shared" si="6"/>
        <v>2</v>
      </c>
      <c r="U11" s="94"/>
      <c r="V11" s="94"/>
      <c r="W11" s="92">
        <f t="shared" si="7"/>
        <v>537.5</v>
      </c>
      <c r="X11" s="95"/>
      <c r="Y11" s="93">
        <f t="shared" si="8"/>
        <v>68.91</v>
      </c>
      <c r="Z11" s="29" t="s">
        <v>11</v>
      </c>
    </row>
    <row r="12" spans="1:26" s="30" customFormat="1" ht="42" customHeight="1">
      <c r="A12" s="90">
        <f t="shared" si="0"/>
        <v>3</v>
      </c>
      <c r="B12" s="28"/>
      <c r="C12" s="88"/>
      <c r="D12" s="108" t="s">
        <v>63</v>
      </c>
      <c r="E12" s="9" t="s">
        <v>93</v>
      </c>
      <c r="F12" s="109" t="s">
        <v>11</v>
      </c>
      <c r="G12" s="110" t="s">
        <v>92</v>
      </c>
      <c r="H12" s="111" t="s">
        <v>91</v>
      </c>
      <c r="I12" s="113" t="s">
        <v>64</v>
      </c>
      <c r="J12" s="112" t="s">
        <v>58</v>
      </c>
      <c r="K12" s="131" t="s">
        <v>59</v>
      </c>
      <c r="L12" s="92">
        <v>177.5</v>
      </c>
      <c r="M12" s="93">
        <f t="shared" si="1"/>
        <v>68.26923076923077</v>
      </c>
      <c r="N12" s="91">
        <f t="shared" si="2"/>
        <v>3</v>
      </c>
      <c r="O12" s="92">
        <v>173.5</v>
      </c>
      <c r="P12" s="93">
        <f t="shared" si="3"/>
        <v>66.73076923076923</v>
      </c>
      <c r="Q12" s="91">
        <f t="shared" si="4"/>
        <v>4</v>
      </c>
      <c r="R12" s="92">
        <v>178</v>
      </c>
      <c r="S12" s="93">
        <f t="shared" si="5"/>
        <v>68.46153846153845</v>
      </c>
      <c r="T12" s="91">
        <f t="shared" si="6"/>
        <v>3</v>
      </c>
      <c r="U12" s="94"/>
      <c r="V12" s="94"/>
      <c r="W12" s="92">
        <f t="shared" si="7"/>
        <v>529</v>
      </c>
      <c r="X12" s="95"/>
      <c r="Y12" s="93">
        <f t="shared" si="8"/>
        <v>67.821</v>
      </c>
      <c r="Z12" s="29" t="s">
        <v>11</v>
      </c>
    </row>
    <row r="13" spans="1:26" s="30" customFormat="1" ht="42" customHeight="1">
      <c r="A13" s="90">
        <f t="shared" si="0"/>
        <v>4</v>
      </c>
      <c r="B13" s="28"/>
      <c r="C13" s="88"/>
      <c r="D13" s="180" t="s">
        <v>491</v>
      </c>
      <c r="E13" s="124" t="s">
        <v>447</v>
      </c>
      <c r="F13" s="150" t="s">
        <v>11</v>
      </c>
      <c r="G13" s="181" t="s">
        <v>474</v>
      </c>
      <c r="H13" s="115" t="s">
        <v>475</v>
      </c>
      <c r="I13" s="182" t="s">
        <v>476</v>
      </c>
      <c r="J13" s="182" t="s">
        <v>449</v>
      </c>
      <c r="K13" s="183" t="s">
        <v>448</v>
      </c>
      <c r="L13" s="92">
        <v>173</v>
      </c>
      <c r="M13" s="93">
        <f t="shared" si="1"/>
        <v>66.53846153846153</v>
      </c>
      <c r="N13" s="91">
        <f t="shared" si="2"/>
        <v>5</v>
      </c>
      <c r="O13" s="92">
        <v>174</v>
      </c>
      <c r="P13" s="93">
        <f t="shared" si="3"/>
        <v>66.92307692307692</v>
      </c>
      <c r="Q13" s="91">
        <f t="shared" si="4"/>
        <v>3</v>
      </c>
      <c r="R13" s="92">
        <v>171.5</v>
      </c>
      <c r="S13" s="93">
        <f t="shared" si="5"/>
        <v>65.96153846153845</v>
      </c>
      <c r="T13" s="91">
        <f t="shared" si="6"/>
        <v>5</v>
      </c>
      <c r="U13" s="94"/>
      <c r="V13" s="94"/>
      <c r="W13" s="92">
        <f t="shared" si="7"/>
        <v>518.5</v>
      </c>
      <c r="X13" s="95"/>
      <c r="Y13" s="93">
        <f t="shared" si="8"/>
        <v>66.474</v>
      </c>
      <c r="Z13" s="29" t="s">
        <v>11</v>
      </c>
    </row>
    <row r="14" spans="1:26" s="30" customFormat="1" ht="42" customHeight="1">
      <c r="A14" s="90">
        <f t="shared" si="0"/>
        <v>5</v>
      </c>
      <c r="B14" s="28"/>
      <c r="C14" s="88"/>
      <c r="D14" s="108" t="s">
        <v>224</v>
      </c>
      <c r="E14" s="9"/>
      <c r="F14" s="129" t="s">
        <v>10</v>
      </c>
      <c r="G14" s="110" t="s">
        <v>54</v>
      </c>
      <c r="H14" s="111" t="s">
        <v>55</v>
      </c>
      <c r="I14" s="112" t="s">
        <v>9</v>
      </c>
      <c r="J14" s="112" t="s">
        <v>52</v>
      </c>
      <c r="K14" s="113" t="s">
        <v>53</v>
      </c>
      <c r="L14" s="92">
        <v>170</v>
      </c>
      <c r="M14" s="93">
        <f t="shared" si="1"/>
        <v>65.38461538461539</v>
      </c>
      <c r="N14" s="91">
        <f t="shared" si="2"/>
        <v>8</v>
      </c>
      <c r="O14" s="92">
        <v>171</v>
      </c>
      <c r="P14" s="93">
        <f t="shared" si="3"/>
        <v>65.76923076923077</v>
      </c>
      <c r="Q14" s="91">
        <f t="shared" si="4"/>
        <v>5</v>
      </c>
      <c r="R14" s="92">
        <v>172</v>
      </c>
      <c r="S14" s="93">
        <f t="shared" si="5"/>
        <v>66.15384615384615</v>
      </c>
      <c r="T14" s="91">
        <f t="shared" si="6"/>
        <v>4</v>
      </c>
      <c r="U14" s="94"/>
      <c r="V14" s="94"/>
      <c r="W14" s="92">
        <f t="shared" si="7"/>
        <v>513</v>
      </c>
      <c r="X14" s="95"/>
      <c r="Y14" s="93">
        <f t="shared" si="8"/>
        <v>65.769</v>
      </c>
      <c r="Z14" s="29" t="s">
        <v>11</v>
      </c>
    </row>
    <row r="15" spans="1:26" s="30" customFormat="1" ht="42" customHeight="1">
      <c r="A15" s="90">
        <f t="shared" si="0"/>
        <v>6</v>
      </c>
      <c r="B15" s="28"/>
      <c r="C15" s="88"/>
      <c r="D15" s="165" t="s">
        <v>491</v>
      </c>
      <c r="E15" s="9" t="s">
        <v>447</v>
      </c>
      <c r="F15" s="123" t="s">
        <v>11</v>
      </c>
      <c r="G15" s="166" t="s">
        <v>453</v>
      </c>
      <c r="H15" s="1" t="s">
        <v>451</v>
      </c>
      <c r="I15" s="167" t="s">
        <v>452</v>
      </c>
      <c r="J15" s="167" t="s">
        <v>449</v>
      </c>
      <c r="K15" s="168" t="s">
        <v>448</v>
      </c>
      <c r="L15" s="92">
        <v>175.5</v>
      </c>
      <c r="M15" s="93">
        <f t="shared" si="1"/>
        <v>67.5</v>
      </c>
      <c r="N15" s="91">
        <f t="shared" si="2"/>
        <v>4</v>
      </c>
      <c r="O15" s="92">
        <v>165</v>
      </c>
      <c r="P15" s="93">
        <f t="shared" si="3"/>
        <v>63.46153846153846</v>
      </c>
      <c r="Q15" s="91">
        <f t="shared" si="4"/>
        <v>8</v>
      </c>
      <c r="R15" s="92">
        <v>170</v>
      </c>
      <c r="S15" s="93">
        <f t="shared" si="5"/>
        <v>65.38461538461539</v>
      </c>
      <c r="T15" s="91">
        <f t="shared" si="6"/>
        <v>6</v>
      </c>
      <c r="U15" s="94"/>
      <c r="V15" s="94"/>
      <c r="W15" s="92">
        <f t="shared" si="7"/>
        <v>510.5</v>
      </c>
      <c r="X15" s="95"/>
      <c r="Y15" s="93">
        <f t="shared" si="8"/>
        <v>65.449</v>
      </c>
      <c r="Z15" s="29" t="s">
        <v>11</v>
      </c>
    </row>
    <row r="16" spans="1:26" s="30" customFormat="1" ht="42" customHeight="1">
      <c r="A16" s="90">
        <f t="shared" si="0"/>
        <v>7</v>
      </c>
      <c r="B16" s="28"/>
      <c r="C16" s="88"/>
      <c r="D16" s="106" t="s">
        <v>294</v>
      </c>
      <c r="E16" s="9" t="s">
        <v>292</v>
      </c>
      <c r="F16" s="10" t="s">
        <v>8</v>
      </c>
      <c r="G16" s="127" t="s">
        <v>295</v>
      </c>
      <c r="H16" s="128" t="s">
        <v>293</v>
      </c>
      <c r="I16" s="117" t="s">
        <v>296</v>
      </c>
      <c r="J16" s="117" t="s">
        <v>285</v>
      </c>
      <c r="K16" s="113" t="s">
        <v>284</v>
      </c>
      <c r="L16" s="92">
        <v>169.5</v>
      </c>
      <c r="M16" s="93">
        <f t="shared" si="1"/>
        <v>65.1923076923077</v>
      </c>
      <c r="N16" s="91">
        <f t="shared" si="2"/>
        <v>9</v>
      </c>
      <c r="O16" s="92">
        <v>169</v>
      </c>
      <c r="P16" s="93">
        <f t="shared" si="3"/>
        <v>65</v>
      </c>
      <c r="Q16" s="91">
        <f t="shared" si="4"/>
        <v>6</v>
      </c>
      <c r="R16" s="92">
        <v>170</v>
      </c>
      <c r="S16" s="93">
        <f t="shared" si="5"/>
        <v>65.38461538461539</v>
      </c>
      <c r="T16" s="91">
        <f t="shared" si="6"/>
        <v>6</v>
      </c>
      <c r="U16" s="94"/>
      <c r="V16" s="94"/>
      <c r="W16" s="92">
        <f t="shared" si="7"/>
        <v>508.5</v>
      </c>
      <c r="X16" s="95"/>
      <c r="Y16" s="93">
        <f t="shared" si="8"/>
        <v>65.192</v>
      </c>
      <c r="Z16" s="29" t="s">
        <v>11</v>
      </c>
    </row>
    <row r="17" spans="1:26" s="30" customFormat="1" ht="42" customHeight="1">
      <c r="A17" s="90">
        <f t="shared" si="0"/>
        <v>8</v>
      </c>
      <c r="B17" s="28"/>
      <c r="C17" s="88"/>
      <c r="D17" s="106" t="s">
        <v>149</v>
      </c>
      <c r="E17" s="9" t="s">
        <v>150</v>
      </c>
      <c r="F17" s="10" t="s">
        <v>8</v>
      </c>
      <c r="G17" s="114" t="s">
        <v>152</v>
      </c>
      <c r="H17" s="152" t="s">
        <v>153</v>
      </c>
      <c r="I17" s="117" t="s">
        <v>154</v>
      </c>
      <c r="J17" s="116" t="s">
        <v>151</v>
      </c>
      <c r="K17" s="118" t="s">
        <v>79</v>
      </c>
      <c r="L17" s="92">
        <v>171.5</v>
      </c>
      <c r="M17" s="93">
        <f t="shared" si="1"/>
        <v>65.96153846153845</v>
      </c>
      <c r="N17" s="91">
        <f t="shared" si="2"/>
        <v>7</v>
      </c>
      <c r="O17" s="92">
        <v>167</v>
      </c>
      <c r="P17" s="93">
        <f t="shared" si="3"/>
        <v>64.23076923076923</v>
      </c>
      <c r="Q17" s="91">
        <f t="shared" si="4"/>
        <v>7</v>
      </c>
      <c r="R17" s="92">
        <v>169</v>
      </c>
      <c r="S17" s="93">
        <f t="shared" si="5"/>
        <v>65</v>
      </c>
      <c r="T17" s="91">
        <f t="shared" si="6"/>
        <v>8</v>
      </c>
      <c r="U17" s="94"/>
      <c r="V17" s="94"/>
      <c r="W17" s="92">
        <f t="shared" si="7"/>
        <v>507.5</v>
      </c>
      <c r="X17" s="95"/>
      <c r="Y17" s="93">
        <f t="shared" si="8"/>
        <v>65.064</v>
      </c>
      <c r="Z17" s="29" t="s">
        <v>11</v>
      </c>
    </row>
    <row r="18" spans="1:26" s="30" customFormat="1" ht="42" customHeight="1">
      <c r="A18" s="90">
        <f t="shared" si="0"/>
        <v>9</v>
      </c>
      <c r="B18" s="28"/>
      <c r="C18" s="88"/>
      <c r="D18" s="108" t="s">
        <v>224</v>
      </c>
      <c r="E18" s="9"/>
      <c r="F18" s="109" t="s">
        <v>10</v>
      </c>
      <c r="G18" s="110" t="s">
        <v>494</v>
      </c>
      <c r="H18" s="111" t="s">
        <v>60</v>
      </c>
      <c r="I18" s="112" t="s">
        <v>9</v>
      </c>
      <c r="J18" s="112" t="s">
        <v>52</v>
      </c>
      <c r="K18" s="113" t="s">
        <v>53</v>
      </c>
      <c r="L18" s="92">
        <v>173</v>
      </c>
      <c r="M18" s="93">
        <f t="shared" si="1"/>
        <v>66.53846153846153</v>
      </c>
      <c r="N18" s="91">
        <f t="shared" si="2"/>
        <v>5</v>
      </c>
      <c r="O18" s="92">
        <v>163</v>
      </c>
      <c r="P18" s="93">
        <f t="shared" si="3"/>
        <v>62.69230769230769</v>
      </c>
      <c r="Q18" s="91">
        <f t="shared" si="4"/>
        <v>9</v>
      </c>
      <c r="R18" s="92">
        <v>168</v>
      </c>
      <c r="S18" s="93">
        <f t="shared" si="5"/>
        <v>64.61538461538461</v>
      </c>
      <c r="T18" s="91">
        <f t="shared" si="6"/>
        <v>9</v>
      </c>
      <c r="U18" s="94"/>
      <c r="V18" s="94"/>
      <c r="W18" s="92">
        <f t="shared" si="7"/>
        <v>504</v>
      </c>
      <c r="X18" s="95"/>
      <c r="Y18" s="93">
        <f t="shared" si="8"/>
        <v>64.615</v>
      </c>
      <c r="Z18" s="29" t="s">
        <v>11</v>
      </c>
    </row>
    <row r="19" spans="1:26" s="30" customFormat="1" ht="42" customHeight="1">
      <c r="A19" s="90">
        <f t="shared" si="0"/>
        <v>10</v>
      </c>
      <c r="B19" s="28"/>
      <c r="C19" s="88"/>
      <c r="D19" s="108" t="s">
        <v>492</v>
      </c>
      <c r="E19" s="9" t="s">
        <v>412</v>
      </c>
      <c r="F19" s="109" t="s">
        <v>8</v>
      </c>
      <c r="G19" s="110" t="s">
        <v>414</v>
      </c>
      <c r="H19" s="111" t="s">
        <v>227</v>
      </c>
      <c r="I19" s="112" t="s">
        <v>413</v>
      </c>
      <c r="J19" s="112" t="s">
        <v>81</v>
      </c>
      <c r="K19" s="118" t="s">
        <v>134</v>
      </c>
      <c r="L19" s="92">
        <v>155.5</v>
      </c>
      <c r="M19" s="93">
        <f t="shared" si="1"/>
        <v>59.80769230769231</v>
      </c>
      <c r="N19" s="91">
        <f t="shared" si="2"/>
        <v>10</v>
      </c>
      <c r="O19" s="92">
        <v>156.5</v>
      </c>
      <c r="P19" s="93">
        <f t="shared" si="3"/>
        <v>60.19230769230769</v>
      </c>
      <c r="Q19" s="91">
        <f t="shared" si="4"/>
        <v>10</v>
      </c>
      <c r="R19" s="92">
        <v>159.5</v>
      </c>
      <c r="S19" s="93">
        <f t="shared" si="5"/>
        <v>61.34615384615385</v>
      </c>
      <c r="T19" s="91">
        <f t="shared" si="6"/>
        <v>10</v>
      </c>
      <c r="U19" s="94"/>
      <c r="V19" s="94"/>
      <c r="W19" s="92">
        <f t="shared" si="7"/>
        <v>471.5</v>
      </c>
      <c r="X19" s="95"/>
      <c r="Y19" s="93">
        <f t="shared" si="8"/>
        <v>60.449</v>
      </c>
      <c r="Z19" s="29" t="s">
        <v>525</v>
      </c>
    </row>
    <row r="20" spans="1:26" s="30" customFormat="1" ht="12.75">
      <c r="A20" s="31"/>
      <c r="B20" s="32"/>
      <c r="C20" s="33"/>
      <c r="D20" s="47"/>
      <c r="E20" s="5"/>
      <c r="F20" s="6"/>
      <c r="G20" s="7"/>
      <c r="H20" s="48"/>
      <c r="I20" s="49"/>
      <c r="J20" s="6"/>
      <c r="K20" s="8"/>
      <c r="L20" s="34"/>
      <c r="M20" s="35"/>
      <c r="N20" s="36"/>
      <c r="O20" s="34"/>
      <c r="P20" s="35"/>
      <c r="Q20" s="36"/>
      <c r="R20" s="34"/>
      <c r="S20" s="35"/>
      <c r="T20" s="36"/>
      <c r="U20" s="36"/>
      <c r="V20" s="36"/>
      <c r="W20" s="34"/>
      <c r="X20" s="37"/>
      <c r="Y20" s="35"/>
      <c r="Z20" s="38"/>
    </row>
    <row r="21" spans="1:26" ht="48" customHeight="1">
      <c r="A21" s="39"/>
      <c r="B21" s="39"/>
      <c r="C21" s="39"/>
      <c r="D21" s="39" t="s">
        <v>20</v>
      </c>
      <c r="E21" s="39"/>
      <c r="F21" s="39"/>
      <c r="G21" s="39"/>
      <c r="H21" s="39"/>
      <c r="I21" s="11" t="s">
        <v>192</v>
      </c>
      <c r="J21" s="39"/>
      <c r="K21" s="11"/>
      <c r="L21" s="40"/>
      <c r="M21" s="41"/>
      <c r="N21" s="39"/>
      <c r="O21" s="42"/>
      <c r="P21" s="43"/>
      <c r="Q21" s="39"/>
      <c r="R21" s="42"/>
      <c r="S21" s="43"/>
      <c r="T21" s="39"/>
      <c r="U21" s="39"/>
      <c r="V21" s="39"/>
      <c r="W21" s="39"/>
      <c r="X21" s="39"/>
      <c r="Y21" s="43"/>
      <c r="Z21" s="39"/>
    </row>
    <row r="22" spans="1:26" ht="48" customHeight="1">
      <c r="A22" s="39"/>
      <c r="B22" s="39"/>
      <c r="C22" s="39"/>
      <c r="D22" s="39" t="s">
        <v>13</v>
      </c>
      <c r="E22" s="39"/>
      <c r="F22" s="39"/>
      <c r="G22" s="39"/>
      <c r="H22" s="39"/>
      <c r="I22" s="11" t="s">
        <v>49</v>
      </c>
      <c r="J22" s="39"/>
      <c r="K22" s="11"/>
      <c r="L22" s="40"/>
      <c r="M22" s="44"/>
      <c r="O22" s="42"/>
      <c r="P22" s="43"/>
      <c r="Q22" s="39"/>
      <c r="R22" s="42"/>
      <c r="S22" s="43"/>
      <c r="T22" s="39"/>
      <c r="U22" s="39"/>
      <c r="V22" s="39"/>
      <c r="W22" s="39"/>
      <c r="X22" s="39"/>
      <c r="Y22" s="43"/>
      <c r="Z22" s="39"/>
    </row>
    <row r="23" spans="12:13" ht="12.75">
      <c r="L23" s="40"/>
      <c r="M23" s="41"/>
    </row>
    <row r="24" spans="11:13" ht="12.75">
      <c r="K24" s="41"/>
      <c r="L24" s="40"/>
      <c r="M24" s="41"/>
    </row>
  </sheetData>
  <sheetProtection/>
  <protectedRanges>
    <protectedRange sqref="K16" name="Диапазон1_3_1_1_3_11_1_1_3_1_1_2_2_2"/>
    <protectedRange sqref="K19" name="Диапазон1_3_1_1_3_11_1_1_3_1_1_2_1_3_3_1_5_2_1_1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view="pageBreakPreview" zoomScale="65" zoomScaleSheetLayoutView="65" workbookViewId="0" topLeftCell="A1">
      <selection activeCell="AC13" sqref="AC13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83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>RANK(Y10,Y$10:Y$13,0)</f>
        <v>1</v>
      </c>
      <c r="B10" s="28"/>
      <c r="C10" s="88"/>
      <c r="D10" s="108" t="s">
        <v>123</v>
      </c>
      <c r="E10" s="9" t="s">
        <v>135</v>
      </c>
      <c r="F10" s="109" t="s">
        <v>11</v>
      </c>
      <c r="G10" s="122" t="s">
        <v>126</v>
      </c>
      <c r="H10" s="107" t="s">
        <v>127</v>
      </c>
      <c r="I10" s="137" t="s">
        <v>121</v>
      </c>
      <c r="J10" s="112" t="s">
        <v>122</v>
      </c>
      <c r="K10" s="118" t="s">
        <v>120</v>
      </c>
      <c r="L10" s="92">
        <v>185.5</v>
      </c>
      <c r="M10" s="93">
        <f>L10/2.8-IF($U10=1,0.5,IF($U10=2,1.5,0))</f>
        <v>66.25</v>
      </c>
      <c r="N10" s="91">
        <f>RANK(M10,M$10:M$13,0)</f>
        <v>2</v>
      </c>
      <c r="O10" s="92">
        <v>191.5</v>
      </c>
      <c r="P10" s="93">
        <f>O10/2.8-IF($U10=1,0.5,IF($U10=2,1.5,0))</f>
        <v>68.39285714285715</v>
      </c>
      <c r="Q10" s="91">
        <f>RANK(P10,P$10:P$13,0)</f>
        <v>1</v>
      </c>
      <c r="R10" s="92">
        <v>187</v>
      </c>
      <c r="S10" s="93">
        <f>R10/2.8-IF($U10=1,0.5,IF($U10=2,1.5,0))</f>
        <v>66.78571428571429</v>
      </c>
      <c r="T10" s="91">
        <f>RANK(S10,S$10:S$13,0)</f>
        <v>1</v>
      </c>
      <c r="U10" s="94"/>
      <c r="V10" s="94"/>
      <c r="W10" s="92">
        <f>L10+O10+R10</f>
        <v>564</v>
      </c>
      <c r="X10" s="95"/>
      <c r="Y10" s="93">
        <f>ROUND(SUM(M10,P10,S10)/3,3)</f>
        <v>67.143</v>
      </c>
      <c r="Z10" s="29" t="s">
        <v>11</v>
      </c>
    </row>
    <row r="11" spans="1:26" s="30" customFormat="1" ht="42" customHeight="1">
      <c r="A11" s="90">
        <f>RANK(Y11,Y$10:Y$13,0)</f>
        <v>2</v>
      </c>
      <c r="B11" s="28"/>
      <c r="C11" s="88"/>
      <c r="D11" s="106" t="s">
        <v>61</v>
      </c>
      <c r="E11" s="9" t="s">
        <v>62</v>
      </c>
      <c r="F11" s="10" t="s">
        <v>75</v>
      </c>
      <c r="G11" s="110" t="s">
        <v>189</v>
      </c>
      <c r="H11" s="107" t="s">
        <v>56</v>
      </c>
      <c r="I11" s="120" t="s">
        <v>190</v>
      </c>
      <c r="J11" s="120" t="s">
        <v>57</v>
      </c>
      <c r="K11" s="113" t="s">
        <v>128</v>
      </c>
      <c r="L11" s="92">
        <v>189.5</v>
      </c>
      <c r="M11" s="93">
        <f>L11/2.8-IF($U11=1,0.5,IF($U11=2,1.5,0))</f>
        <v>67.67857142857143</v>
      </c>
      <c r="N11" s="91">
        <f>RANK(M11,M$10:M$13,0)</f>
        <v>1</v>
      </c>
      <c r="O11" s="92">
        <v>186.5</v>
      </c>
      <c r="P11" s="93">
        <f>O11/2.8-IF($U11=1,0.5,IF($U11=2,1.5,0))</f>
        <v>66.60714285714286</v>
      </c>
      <c r="Q11" s="91">
        <f>RANK(P11,P$10:P$13,0)</f>
        <v>2</v>
      </c>
      <c r="R11" s="92">
        <v>187</v>
      </c>
      <c r="S11" s="93">
        <f>R11/2.8-IF($U11=1,0.5,IF($U11=2,1.5,0))</f>
        <v>66.78571428571429</v>
      </c>
      <c r="T11" s="91">
        <f>RANK(S11,S$10:S$13,0)</f>
        <v>1</v>
      </c>
      <c r="U11" s="94"/>
      <c r="V11" s="94"/>
      <c r="W11" s="92">
        <f>L11+O11+R11</f>
        <v>563</v>
      </c>
      <c r="X11" s="95"/>
      <c r="Y11" s="93">
        <f>ROUND(SUM(M11,P11,S11)/3,3)</f>
        <v>67.024</v>
      </c>
      <c r="Z11" s="29" t="s">
        <v>11</v>
      </c>
    </row>
    <row r="12" spans="1:26" s="30" customFormat="1" ht="42" customHeight="1">
      <c r="A12" s="90">
        <f>RANK(Y12,Y$10:Y$13,0)</f>
        <v>3</v>
      </c>
      <c r="B12" s="28"/>
      <c r="C12" s="88"/>
      <c r="D12" s="106" t="s">
        <v>61</v>
      </c>
      <c r="E12" s="9" t="s">
        <v>62</v>
      </c>
      <c r="F12" s="123" t="s">
        <v>75</v>
      </c>
      <c r="G12" s="122" t="s">
        <v>65</v>
      </c>
      <c r="H12" s="107" t="s">
        <v>66</v>
      </c>
      <c r="I12" s="120" t="s">
        <v>90</v>
      </c>
      <c r="J12" s="120" t="s">
        <v>57</v>
      </c>
      <c r="K12" s="113" t="s">
        <v>128</v>
      </c>
      <c r="L12" s="92">
        <v>185</v>
      </c>
      <c r="M12" s="93">
        <f>L12/2.8-IF($U12=1,0.5,IF($U12=2,1.5,0))</f>
        <v>66.07142857142857</v>
      </c>
      <c r="N12" s="91">
        <f>RANK(M12,M$10:M$13,0)</f>
        <v>3</v>
      </c>
      <c r="O12" s="92">
        <v>186</v>
      </c>
      <c r="P12" s="93">
        <f>O12/2.8-IF($U12=1,0.5,IF($U12=2,1.5,0))</f>
        <v>66.42857142857143</v>
      </c>
      <c r="Q12" s="91">
        <f>RANK(P12,P$10:P$13,0)</f>
        <v>3</v>
      </c>
      <c r="R12" s="92">
        <v>182</v>
      </c>
      <c r="S12" s="93">
        <f>R12/2.8-IF($U12=1,0.5,IF($U12=2,1.5,0))</f>
        <v>65</v>
      </c>
      <c r="T12" s="91">
        <f>RANK(S12,S$10:S$13,0)</f>
        <v>3</v>
      </c>
      <c r="U12" s="94"/>
      <c r="V12" s="94"/>
      <c r="W12" s="92">
        <f>L12+O12+R12</f>
        <v>553</v>
      </c>
      <c r="X12" s="95"/>
      <c r="Y12" s="93">
        <f>ROUND(SUM(M12,P12,S12)/3,3)</f>
        <v>65.833</v>
      </c>
      <c r="Z12" s="29" t="s">
        <v>11</v>
      </c>
    </row>
    <row r="13" spans="1:26" s="30" customFormat="1" ht="42" customHeight="1">
      <c r="A13" s="90">
        <f>RANK(Y13,Y$10:Y$13,0)</f>
        <v>4</v>
      </c>
      <c r="B13" s="28"/>
      <c r="C13" s="88"/>
      <c r="D13" s="108" t="s">
        <v>63</v>
      </c>
      <c r="E13" s="9" t="s">
        <v>93</v>
      </c>
      <c r="F13" s="109" t="s">
        <v>11</v>
      </c>
      <c r="G13" s="110" t="s">
        <v>92</v>
      </c>
      <c r="H13" s="111" t="s">
        <v>91</v>
      </c>
      <c r="I13" s="113" t="s">
        <v>64</v>
      </c>
      <c r="J13" s="112" t="s">
        <v>58</v>
      </c>
      <c r="K13" s="131" t="s">
        <v>59</v>
      </c>
      <c r="L13" s="92">
        <v>179</v>
      </c>
      <c r="M13" s="93">
        <f>L13/2.8-IF($U13=1,0.5,IF($U13=2,1.5,0))</f>
        <v>63.92857142857143</v>
      </c>
      <c r="N13" s="91">
        <f>RANK(M13,M$10:M$13,0)</f>
        <v>4</v>
      </c>
      <c r="O13" s="92">
        <v>176.5</v>
      </c>
      <c r="P13" s="93">
        <f>O13/2.8-IF($U13=1,0.5,IF($U13=2,1.5,0))</f>
        <v>63.03571428571429</v>
      </c>
      <c r="Q13" s="91">
        <f>RANK(P13,P$10:P$13,0)</f>
        <v>4</v>
      </c>
      <c r="R13" s="92">
        <v>179.5</v>
      </c>
      <c r="S13" s="93">
        <f>R13/2.8-IF($U13=1,0.5,IF($U13=2,1.5,0))</f>
        <v>64.10714285714286</v>
      </c>
      <c r="T13" s="91">
        <f>RANK(S13,S$10:S$13,0)</f>
        <v>4</v>
      </c>
      <c r="U13" s="94"/>
      <c r="V13" s="94"/>
      <c r="W13" s="92">
        <f>L13+O13+R13</f>
        <v>535</v>
      </c>
      <c r="X13" s="95"/>
      <c r="Y13" s="93">
        <f>ROUND(SUM(M13,P13,S13)/3,3)</f>
        <v>63.69</v>
      </c>
      <c r="Z13" s="29" t="s">
        <v>11</v>
      </c>
    </row>
    <row r="14" spans="1:26" s="30" customFormat="1" ht="12.75">
      <c r="A14" s="31"/>
      <c r="B14" s="32"/>
      <c r="C14" s="33"/>
      <c r="D14" s="47"/>
      <c r="E14" s="5"/>
      <c r="F14" s="6"/>
      <c r="G14" s="7"/>
      <c r="H14" s="48"/>
      <c r="I14" s="49"/>
      <c r="J14" s="6"/>
      <c r="K14" s="8"/>
      <c r="L14" s="34"/>
      <c r="M14" s="35"/>
      <c r="N14" s="36"/>
      <c r="O14" s="34"/>
      <c r="P14" s="35"/>
      <c r="Q14" s="36"/>
      <c r="R14" s="34"/>
      <c r="S14" s="35"/>
      <c r="T14" s="36"/>
      <c r="U14" s="36"/>
      <c r="V14" s="36"/>
      <c r="W14" s="34"/>
      <c r="X14" s="37"/>
      <c r="Y14" s="35"/>
      <c r="Z14" s="38"/>
    </row>
    <row r="15" spans="1:26" ht="48" customHeight="1">
      <c r="A15" s="39"/>
      <c r="B15" s="39"/>
      <c r="C15" s="39"/>
      <c r="D15" s="39" t="s">
        <v>20</v>
      </c>
      <c r="E15" s="39"/>
      <c r="F15" s="39"/>
      <c r="G15" s="39"/>
      <c r="H15" s="39"/>
      <c r="J15" s="39"/>
      <c r="K15" s="11" t="s">
        <v>192</v>
      </c>
      <c r="L15" s="40"/>
      <c r="M15" s="41"/>
      <c r="N15" s="39"/>
      <c r="O15" s="42"/>
      <c r="P15" s="43"/>
      <c r="Q15" s="39"/>
      <c r="R15" s="42"/>
      <c r="S15" s="43"/>
      <c r="T15" s="39"/>
      <c r="U15" s="39"/>
      <c r="V15" s="39"/>
      <c r="W15" s="39"/>
      <c r="X15" s="39"/>
      <c r="Y15" s="43"/>
      <c r="Z15" s="39"/>
    </row>
    <row r="16" spans="1:26" ht="48" customHeight="1">
      <c r="A16" s="39"/>
      <c r="B16" s="39"/>
      <c r="C16" s="39"/>
      <c r="D16" s="39" t="s">
        <v>13</v>
      </c>
      <c r="E16" s="39"/>
      <c r="F16" s="39"/>
      <c r="G16" s="39"/>
      <c r="H16" s="39"/>
      <c r="J16" s="39"/>
      <c r="K16" s="11" t="s">
        <v>49</v>
      </c>
      <c r="L16" s="40"/>
      <c r="M16" s="44"/>
      <c r="O16" s="42"/>
      <c r="P16" s="43"/>
      <c r="Q16" s="39"/>
      <c r="R16" s="42"/>
      <c r="S16" s="43"/>
      <c r="T16" s="39"/>
      <c r="U16" s="39"/>
      <c r="V16" s="39"/>
      <c r="W16" s="39"/>
      <c r="X16" s="39"/>
      <c r="Y16" s="43"/>
      <c r="Z16" s="39"/>
    </row>
    <row r="17" spans="12:13" ht="12.75">
      <c r="L17" s="40"/>
      <c r="M17" s="41"/>
    </row>
    <row r="18" spans="11:13" ht="12.75">
      <c r="K18" s="41"/>
      <c r="L18" s="40"/>
      <c r="M18" s="41"/>
    </row>
  </sheetData>
  <sheetProtection/>
  <protectedRanges>
    <protectedRange sqref="K12" name="Диапазон1_3_1_1_3_11_1_1_3_1_1_2_1_3_3_1_2_1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977"/>
  <sheetViews>
    <sheetView tabSelected="1" view="pageBreakPreview" zoomScale="65" zoomScaleSheetLayoutView="65" zoomScalePageLayoutView="0" workbookViewId="0" topLeftCell="A1">
      <selection activeCell="AE12" sqref="AE12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4.7109375" style="53" customWidth="1"/>
    <col min="7" max="7" width="28.2812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46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54" customFormat="1" ht="15.75" customHeight="1">
      <c r="A2" s="239" t="s">
        <v>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s="55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56" customFormat="1" ht="20.25" customHeight="1">
      <c r="A4" s="240" t="s">
        <v>72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s="12" customFormat="1" ht="18.75" customHeight="1">
      <c r="A5" s="223" t="s">
        <v>527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12" customFormat="1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505</v>
      </c>
      <c r="Z7" s="23"/>
    </row>
    <row r="8" spans="1:26" s="58" customFormat="1" ht="19.5" customHeight="1">
      <c r="A8" s="242" t="s">
        <v>33</v>
      </c>
      <c r="B8" s="243" t="s">
        <v>2</v>
      </c>
      <c r="C8" s="243" t="s">
        <v>16</v>
      </c>
      <c r="D8" s="244" t="s">
        <v>18</v>
      </c>
      <c r="E8" s="244" t="s">
        <v>3</v>
      </c>
      <c r="F8" s="242" t="s">
        <v>17</v>
      </c>
      <c r="G8" s="244" t="s">
        <v>19</v>
      </c>
      <c r="H8" s="244" t="s">
        <v>3</v>
      </c>
      <c r="I8" s="244" t="s">
        <v>4</v>
      </c>
      <c r="J8" s="57"/>
      <c r="K8" s="244" t="s">
        <v>6</v>
      </c>
      <c r="L8" s="245" t="s">
        <v>22</v>
      </c>
      <c r="M8" s="245"/>
      <c r="N8" s="245"/>
      <c r="O8" s="245" t="s">
        <v>23</v>
      </c>
      <c r="P8" s="245"/>
      <c r="Q8" s="245"/>
      <c r="R8" s="245" t="s">
        <v>24</v>
      </c>
      <c r="S8" s="245"/>
      <c r="T8" s="245"/>
      <c r="U8" s="243" t="s">
        <v>25</v>
      </c>
      <c r="V8" s="243" t="s">
        <v>26</v>
      </c>
      <c r="W8" s="242" t="s">
        <v>27</v>
      </c>
      <c r="X8" s="243" t="s">
        <v>28</v>
      </c>
      <c r="Y8" s="246" t="s">
        <v>29</v>
      </c>
      <c r="Z8" s="244" t="s">
        <v>30</v>
      </c>
    </row>
    <row r="9" spans="1:26" s="58" customFormat="1" ht="39.75" customHeight="1">
      <c r="A9" s="242"/>
      <c r="B9" s="243"/>
      <c r="C9" s="243"/>
      <c r="D9" s="244"/>
      <c r="E9" s="244"/>
      <c r="F9" s="242"/>
      <c r="G9" s="244"/>
      <c r="H9" s="244"/>
      <c r="I9" s="244"/>
      <c r="J9" s="57"/>
      <c r="K9" s="244"/>
      <c r="L9" s="50" t="s">
        <v>31</v>
      </c>
      <c r="M9" s="51" t="s">
        <v>32</v>
      </c>
      <c r="N9" s="52" t="s">
        <v>33</v>
      </c>
      <c r="O9" s="50" t="s">
        <v>31</v>
      </c>
      <c r="P9" s="51" t="s">
        <v>32</v>
      </c>
      <c r="Q9" s="52" t="s">
        <v>33</v>
      </c>
      <c r="R9" s="50" t="s">
        <v>31</v>
      </c>
      <c r="S9" s="51" t="s">
        <v>32</v>
      </c>
      <c r="T9" s="52" t="s">
        <v>33</v>
      </c>
      <c r="U9" s="243"/>
      <c r="V9" s="243"/>
      <c r="W9" s="242"/>
      <c r="X9" s="243"/>
      <c r="Y9" s="246"/>
      <c r="Z9" s="244"/>
    </row>
    <row r="10" spans="1:26" s="58" customFormat="1" ht="42.75" customHeight="1">
      <c r="A10" s="90">
        <f>RANK(Y10,Y$10:Y$14,0)</f>
        <v>1</v>
      </c>
      <c r="B10" s="87"/>
      <c r="C10" s="2"/>
      <c r="D10" s="108" t="s">
        <v>69</v>
      </c>
      <c r="E10" s="9" t="s">
        <v>70</v>
      </c>
      <c r="F10" s="109" t="s">
        <v>8</v>
      </c>
      <c r="G10" s="119" t="s">
        <v>398</v>
      </c>
      <c r="H10" s="172" t="s">
        <v>397</v>
      </c>
      <c r="I10" s="120" t="s">
        <v>399</v>
      </c>
      <c r="J10" s="112" t="s">
        <v>71</v>
      </c>
      <c r="K10" s="113" t="s">
        <v>59</v>
      </c>
      <c r="L10" s="69">
        <v>219.5</v>
      </c>
      <c r="M10" s="68">
        <f aca="true" t="shared" si="0" ref="M10:M17">L10/3.3-IF($U10=1,0.5,IF($U10=2,1.5,0))</f>
        <v>66.51515151515152</v>
      </c>
      <c r="N10" s="91">
        <f>RANK(M10,M$10:M$14,0)</f>
        <v>1</v>
      </c>
      <c r="O10" s="69">
        <v>227</v>
      </c>
      <c r="P10" s="68">
        <f aca="true" t="shared" si="1" ref="P10:P17">O10/3.3-IF($U10=1,0.5,IF($U10=2,1.5,0))</f>
        <v>68.7878787878788</v>
      </c>
      <c r="Q10" s="91">
        <f>RANK(P10,P$10:P$14,0)</f>
        <v>1</v>
      </c>
      <c r="R10" s="69">
        <v>222</v>
      </c>
      <c r="S10" s="68">
        <f aca="true" t="shared" si="2" ref="S10:S17">R10/3.3-IF($U10=1,0.5,IF($U10=2,1.5,0))</f>
        <v>67.27272727272728</v>
      </c>
      <c r="T10" s="91">
        <f>RANK(S10,S$10:S$14,0)</f>
        <v>1</v>
      </c>
      <c r="U10" s="57"/>
      <c r="V10" s="87"/>
      <c r="W10" s="69">
        <f aca="true" t="shared" si="3" ref="W10:W17">L10+O10+R10</f>
        <v>668.5</v>
      </c>
      <c r="X10" s="87"/>
      <c r="Y10" s="68">
        <f aca="true" t="shared" si="4" ref="Y10:Y17">ROUND(SUM(M10,P10,S10)/3,3)</f>
        <v>67.525</v>
      </c>
      <c r="Z10" s="57">
        <v>2</v>
      </c>
    </row>
    <row r="11" spans="1:26" s="58" customFormat="1" ht="42.75" customHeight="1">
      <c r="A11" s="90">
        <f>RANK(Y11,Y$10:Y$14,0)</f>
        <v>2</v>
      </c>
      <c r="B11" s="59"/>
      <c r="C11" s="2"/>
      <c r="D11" s="106" t="s">
        <v>108</v>
      </c>
      <c r="E11" s="9" t="s">
        <v>105</v>
      </c>
      <c r="F11" s="135" t="s">
        <v>75</v>
      </c>
      <c r="G11" s="114" t="s">
        <v>109</v>
      </c>
      <c r="H11" s="1" t="s">
        <v>106</v>
      </c>
      <c r="I11" s="117" t="s">
        <v>107</v>
      </c>
      <c r="J11" s="116" t="s">
        <v>107</v>
      </c>
      <c r="K11" s="118" t="s">
        <v>73</v>
      </c>
      <c r="L11" s="69">
        <v>213.5</v>
      </c>
      <c r="M11" s="68">
        <f t="shared" si="0"/>
        <v>64.6969696969697</v>
      </c>
      <c r="N11" s="91">
        <f>RANK(M11,M$10:M$14,0)</f>
        <v>3</v>
      </c>
      <c r="O11" s="69">
        <v>222.5</v>
      </c>
      <c r="P11" s="68">
        <f t="shared" si="1"/>
        <v>67.42424242424242</v>
      </c>
      <c r="Q11" s="91">
        <f>RANK(P11,P$10:P$14,0)</f>
        <v>2</v>
      </c>
      <c r="R11" s="69">
        <v>221.5</v>
      </c>
      <c r="S11" s="68">
        <f t="shared" si="2"/>
        <v>67.12121212121212</v>
      </c>
      <c r="T11" s="91">
        <f>RANK(S11,S$10:S$14,0)</f>
        <v>2</v>
      </c>
      <c r="U11" s="57"/>
      <c r="V11" s="87"/>
      <c r="W11" s="69">
        <f t="shared" si="3"/>
        <v>657.5</v>
      </c>
      <c r="X11" s="87"/>
      <c r="Y11" s="68">
        <f t="shared" si="4"/>
        <v>66.414</v>
      </c>
      <c r="Z11" s="57">
        <v>2</v>
      </c>
    </row>
    <row r="12" spans="1:26" s="58" customFormat="1" ht="42.75" customHeight="1">
      <c r="A12" s="90">
        <f>RANK(Y12,Y$10:Y$14,0)</f>
        <v>3</v>
      </c>
      <c r="B12" s="87"/>
      <c r="C12" s="2"/>
      <c r="D12" s="106" t="s">
        <v>167</v>
      </c>
      <c r="E12" s="9" t="s">
        <v>535</v>
      </c>
      <c r="F12" s="10" t="s">
        <v>75</v>
      </c>
      <c r="G12" s="114" t="s">
        <v>170</v>
      </c>
      <c r="H12" s="115" t="s">
        <v>171</v>
      </c>
      <c r="I12" s="116" t="s">
        <v>172</v>
      </c>
      <c r="J12" s="116" t="s">
        <v>169</v>
      </c>
      <c r="K12" s="117" t="s">
        <v>59</v>
      </c>
      <c r="L12" s="69">
        <v>217.5</v>
      </c>
      <c r="M12" s="68">
        <f t="shared" si="0"/>
        <v>65.9090909090909</v>
      </c>
      <c r="N12" s="91">
        <f>RANK(M12,M$10:M$14,0)</f>
        <v>2</v>
      </c>
      <c r="O12" s="69">
        <v>214.5</v>
      </c>
      <c r="P12" s="68">
        <f t="shared" si="1"/>
        <v>65</v>
      </c>
      <c r="Q12" s="91">
        <f>RANK(P12,P$10:P$14,0)</f>
        <v>4</v>
      </c>
      <c r="R12" s="69">
        <v>214.5</v>
      </c>
      <c r="S12" s="68">
        <f t="shared" si="2"/>
        <v>65</v>
      </c>
      <c r="T12" s="91">
        <f>RANK(S12,S$10:S$14,0)</f>
        <v>3</v>
      </c>
      <c r="U12" s="57"/>
      <c r="V12" s="87"/>
      <c r="W12" s="69">
        <f t="shared" si="3"/>
        <v>646.5</v>
      </c>
      <c r="X12" s="87"/>
      <c r="Y12" s="68">
        <f t="shared" si="4"/>
        <v>65.303</v>
      </c>
      <c r="Z12" s="57">
        <v>2</v>
      </c>
    </row>
    <row r="13" spans="1:26" s="58" customFormat="1" ht="42.75" customHeight="1">
      <c r="A13" s="90">
        <f>RANK(Y13,Y$10:Y$14,0)</f>
        <v>4</v>
      </c>
      <c r="B13" s="87"/>
      <c r="C13" s="2"/>
      <c r="D13" s="145" t="s">
        <v>497</v>
      </c>
      <c r="E13" s="9" t="s">
        <v>168</v>
      </c>
      <c r="F13" s="146" t="s">
        <v>8</v>
      </c>
      <c r="G13" s="110" t="s">
        <v>499</v>
      </c>
      <c r="H13" s="130" t="s">
        <v>500</v>
      </c>
      <c r="I13" s="112" t="s">
        <v>501</v>
      </c>
      <c r="J13" s="116" t="s">
        <v>81</v>
      </c>
      <c r="K13" s="118" t="s">
        <v>134</v>
      </c>
      <c r="L13" s="69">
        <v>210</v>
      </c>
      <c r="M13" s="68">
        <f t="shared" si="0"/>
        <v>63.63636363636364</v>
      </c>
      <c r="N13" s="91">
        <f>RANK(M13,M$10:M$14,0)</f>
        <v>4</v>
      </c>
      <c r="O13" s="69">
        <v>216.5</v>
      </c>
      <c r="P13" s="68">
        <f t="shared" si="1"/>
        <v>65.60606060606061</v>
      </c>
      <c r="Q13" s="91">
        <f>RANK(P13,P$10:P$14,0)</f>
        <v>3</v>
      </c>
      <c r="R13" s="69">
        <v>206</v>
      </c>
      <c r="S13" s="68">
        <f t="shared" si="2"/>
        <v>62.42424242424243</v>
      </c>
      <c r="T13" s="91">
        <f>RANK(S13,S$10:S$14,0)</f>
        <v>4</v>
      </c>
      <c r="U13" s="57"/>
      <c r="V13" s="57"/>
      <c r="W13" s="69">
        <f t="shared" si="3"/>
        <v>632.5</v>
      </c>
      <c r="X13" s="87"/>
      <c r="Y13" s="68">
        <f t="shared" si="4"/>
        <v>63.889</v>
      </c>
      <c r="Z13" s="57" t="s">
        <v>11</v>
      </c>
    </row>
    <row r="14" spans="1:26" s="58" customFormat="1" ht="42.75" customHeight="1">
      <c r="A14" s="90">
        <f>RANK(Y14,Y$10:Y$14,0)</f>
        <v>5</v>
      </c>
      <c r="B14" s="87"/>
      <c r="C14" s="2"/>
      <c r="D14" s="106" t="s">
        <v>217</v>
      </c>
      <c r="E14" s="9" t="s">
        <v>218</v>
      </c>
      <c r="F14" s="10">
        <v>2</v>
      </c>
      <c r="G14" s="127" t="s">
        <v>203</v>
      </c>
      <c r="H14" s="115" t="s">
        <v>204</v>
      </c>
      <c r="I14" s="138" t="s">
        <v>201</v>
      </c>
      <c r="J14" s="139" t="s">
        <v>201</v>
      </c>
      <c r="K14" s="139" t="s">
        <v>202</v>
      </c>
      <c r="L14" s="69">
        <v>209.5</v>
      </c>
      <c r="M14" s="68">
        <f t="shared" si="0"/>
        <v>63.48484848484849</v>
      </c>
      <c r="N14" s="91">
        <f>RANK(M14,M$10:M$14,0)</f>
        <v>5</v>
      </c>
      <c r="O14" s="69">
        <v>210.5</v>
      </c>
      <c r="P14" s="68">
        <f t="shared" si="1"/>
        <v>63.78787878787879</v>
      </c>
      <c r="Q14" s="91">
        <f>RANK(P14,P$10:P$14,0)</f>
        <v>5</v>
      </c>
      <c r="R14" s="69">
        <v>204.5</v>
      </c>
      <c r="S14" s="68">
        <f t="shared" si="2"/>
        <v>61.969696969696976</v>
      </c>
      <c r="T14" s="91">
        <f>RANK(S14,S$10:S$14,0)</f>
        <v>5</v>
      </c>
      <c r="U14" s="57"/>
      <c r="V14" s="87"/>
      <c r="W14" s="69">
        <f t="shared" si="3"/>
        <v>624.5</v>
      </c>
      <c r="X14" s="87"/>
      <c r="Y14" s="68">
        <f t="shared" si="4"/>
        <v>63.081</v>
      </c>
      <c r="Z14" s="57" t="s">
        <v>11</v>
      </c>
    </row>
    <row r="15" spans="1:26" s="58" customFormat="1" ht="42.75" customHeight="1">
      <c r="A15" s="90" t="s">
        <v>42</v>
      </c>
      <c r="B15" s="87"/>
      <c r="C15" s="2"/>
      <c r="D15" s="197" t="s">
        <v>243</v>
      </c>
      <c r="E15" s="175" t="s">
        <v>244</v>
      </c>
      <c r="F15" s="198" t="s">
        <v>75</v>
      </c>
      <c r="G15" s="199" t="s">
        <v>245</v>
      </c>
      <c r="H15" s="200" t="s">
        <v>246</v>
      </c>
      <c r="I15" s="201" t="s">
        <v>121</v>
      </c>
      <c r="J15" s="179" t="s">
        <v>197</v>
      </c>
      <c r="K15" s="154" t="s">
        <v>120</v>
      </c>
      <c r="L15" s="69">
        <v>215.5</v>
      </c>
      <c r="M15" s="68">
        <f t="shared" si="0"/>
        <v>65.30303030303031</v>
      </c>
      <c r="N15" s="91"/>
      <c r="O15" s="69">
        <v>219.5</v>
      </c>
      <c r="P15" s="68">
        <f t="shared" si="1"/>
        <v>66.51515151515152</v>
      </c>
      <c r="Q15" s="91"/>
      <c r="R15" s="69">
        <v>220.5</v>
      </c>
      <c r="S15" s="68">
        <f t="shared" si="2"/>
        <v>66.81818181818183</v>
      </c>
      <c r="T15" s="91"/>
      <c r="U15" s="57"/>
      <c r="V15" s="87"/>
      <c r="W15" s="69">
        <f t="shared" si="3"/>
        <v>655.5</v>
      </c>
      <c r="X15" s="87"/>
      <c r="Y15" s="68">
        <f t="shared" si="4"/>
        <v>66.212</v>
      </c>
      <c r="Z15" s="57" t="s">
        <v>479</v>
      </c>
    </row>
    <row r="16" spans="1:26" s="58" customFormat="1" ht="42.75" customHeight="1">
      <c r="A16" s="90" t="s">
        <v>42</v>
      </c>
      <c r="B16" s="87"/>
      <c r="C16" s="2"/>
      <c r="D16" s="106" t="s">
        <v>193</v>
      </c>
      <c r="E16" s="9" t="s">
        <v>194</v>
      </c>
      <c r="F16" s="10" t="s">
        <v>75</v>
      </c>
      <c r="G16" s="110" t="s">
        <v>195</v>
      </c>
      <c r="H16" s="132" t="s">
        <v>196</v>
      </c>
      <c r="I16" s="137" t="s">
        <v>121</v>
      </c>
      <c r="J16" s="112" t="s">
        <v>197</v>
      </c>
      <c r="K16" s="118" t="s">
        <v>120</v>
      </c>
      <c r="L16" s="69">
        <v>232</v>
      </c>
      <c r="M16" s="68">
        <f t="shared" si="0"/>
        <v>70.30303030303031</v>
      </c>
      <c r="N16" s="91"/>
      <c r="O16" s="69">
        <v>232</v>
      </c>
      <c r="P16" s="68">
        <f t="shared" si="1"/>
        <v>70.30303030303031</v>
      </c>
      <c r="Q16" s="91"/>
      <c r="R16" s="69">
        <v>227.5</v>
      </c>
      <c r="S16" s="68">
        <f t="shared" si="2"/>
        <v>68.93939393939394</v>
      </c>
      <c r="T16" s="91"/>
      <c r="U16" s="57"/>
      <c r="V16" s="87"/>
      <c r="W16" s="69">
        <f t="shared" si="3"/>
        <v>691.5</v>
      </c>
      <c r="X16" s="87"/>
      <c r="Y16" s="68">
        <f t="shared" si="4"/>
        <v>69.848</v>
      </c>
      <c r="Z16" s="57" t="s">
        <v>479</v>
      </c>
    </row>
    <row r="17" spans="1:26" s="58" customFormat="1" ht="42.75" customHeight="1">
      <c r="A17" s="90" t="s">
        <v>42</v>
      </c>
      <c r="B17" s="87"/>
      <c r="C17" s="2"/>
      <c r="D17" s="108" t="s">
        <v>219</v>
      </c>
      <c r="E17" s="9" t="s">
        <v>220</v>
      </c>
      <c r="F17" s="178" t="s">
        <v>75</v>
      </c>
      <c r="G17" s="122" t="s">
        <v>221</v>
      </c>
      <c r="H17" s="152" t="s">
        <v>222</v>
      </c>
      <c r="I17" s="137" t="s">
        <v>121</v>
      </c>
      <c r="J17" s="112" t="s">
        <v>197</v>
      </c>
      <c r="K17" s="118" t="s">
        <v>120</v>
      </c>
      <c r="L17" s="69">
        <v>229</v>
      </c>
      <c r="M17" s="68">
        <f t="shared" si="0"/>
        <v>69.39393939393939</v>
      </c>
      <c r="N17" s="91"/>
      <c r="O17" s="69">
        <v>223</v>
      </c>
      <c r="P17" s="68">
        <f t="shared" si="1"/>
        <v>67.57575757575758</v>
      </c>
      <c r="Q17" s="91"/>
      <c r="R17" s="69">
        <v>221.5</v>
      </c>
      <c r="S17" s="68">
        <f t="shared" si="2"/>
        <v>67.12121212121212</v>
      </c>
      <c r="T17" s="91"/>
      <c r="U17" s="57"/>
      <c r="V17" s="87"/>
      <c r="W17" s="69">
        <f t="shared" si="3"/>
        <v>673.5</v>
      </c>
      <c r="X17" s="87"/>
      <c r="Y17" s="68">
        <f t="shared" si="4"/>
        <v>68.03</v>
      </c>
      <c r="Z17" s="57" t="s">
        <v>479</v>
      </c>
    </row>
    <row r="18" spans="1:25" ht="48" customHeight="1">
      <c r="A18" s="6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44" s="66" customFormat="1" ht="44.25" customHeight="1">
      <c r="A19" s="53"/>
      <c r="B19" s="53"/>
      <c r="C19" s="62"/>
      <c r="D19" s="62" t="s">
        <v>20</v>
      </c>
      <c r="E19" s="62"/>
      <c r="F19" s="62"/>
      <c r="G19" s="62"/>
      <c r="H19" s="63"/>
      <c r="I19" s="11" t="s">
        <v>192</v>
      </c>
      <c r="J19" s="63"/>
      <c r="K19" s="11"/>
      <c r="L19" s="65"/>
      <c r="N19" s="53"/>
      <c r="O19" s="67"/>
      <c r="Q19" s="53"/>
      <c r="R19" s="67"/>
      <c r="T19" s="53"/>
      <c r="U19" s="53"/>
      <c r="V19" s="53"/>
      <c r="W19" s="53"/>
      <c r="X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4:11" ht="44.25" customHeight="1">
      <c r="D20" s="62" t="s">
        <v>13</v>
      </c>
      <c r="I20" s="11" t="s">
        <v>49</v>
      </c>
      <c r="K20" s="11"/>
    </row>
    <row r="32" ht="12.75">
      <c r="T32" s="66"/>
    </row>
    <row r="33" ht="12.75">
      <c r="T33" s="66"/>
    </row>
    <row r="34" ht="12.75">
      <c r="T34" s="66"/>
    </row>
    <row r="35" spans="11:20" ht="12.75">
      <c r="K35" s="133"/>
      <c r="T35" s="66"/>
    </row>
    <row r="36" spans="11:20" ht="12.75">
      <c r="K36" s="133"/>
      <c r="T36" s="66"/>
    </row>
    <row r="37" spans="11:20" ht="12.75">
      <c r="K37" s="133"/>
      <c r="T37" s="66"/>
    </row>
    <row r="38" spans="11:20" ht="12.75">
      <c r="K38" s="133"/>
      <c r="T38" s="66"/>
    </row>
    <row r="39" spans="11:20" ht="12.75">
      <c r="K39" s="133"/>
      <c r="T39" s="66"/>
    </row>
    <row r="40" spans="11:20" ht="12.75">
      <c r="K40" s="133"/>
      <c r="T40" s="66"/>
    </row>
    <row r="41" spans="11:20" ht="12.75">
      <c r="K41" s="133"/>
      <c r="T41" s="66"/>
    </row>
    <row r="42" spans="11:20" ht="12.75">
      <c r="K42" s="133"/>
      <c r="T42" s="66"/>
    </row>
    <row r="43" spans="11:20" ht="12.75">
      <c r="K43" s="133"/>
      <c r="T43" s="66"/>
    </row>
    <row r="44" spans="11:20" ht="12.75">
      <c r="K44" s="133"/>
      <c r="T44" s="66"/>
    </row>
    <row r="45" spans="11:20" ht="12.75">
      <c r="K45" s="133"/>
      <c r="T45" s="66"/>
    </row>
    <row r="46" spans="11:20" ht="12.75">
      <c r="K46" s="133"/>
      <c r="T46" s="66"/>
    </row>
    <row r="47" spans="11:20" ht="12.75">
      <c r="K47" s="133"/>
      <c r="T47" s="66"/>
    </row>
    <row r="48" spans="11:20" ht="12.75">
      <c r="K48" s="133"/>
      <c r="T48" s="66"/>
    </row>
    <row r="49" spans="11:20" ht="12.75">
      <c r="K49" s="133"/>
      <c r="T49" s="66"/>
    </row>
    <row r="50" spans="11:20" ht="12.75">
      <c r="K50" s="133"/>
      <c r="T50" s="66"/>
    </row>
    <row r="51" spans="11:20" ht="12.75">
      <c r="K51" s="133"/>
      <c r="T51" s="66"/>
    </row>
    <row r="52" spans="11:20" ht="12.75">
      <c r="K52" s="133"/>
      <c r="T52" s="66"/>
    </row>
    <row r="53" spans="11:20" ht="12.75">
      <c r="K53" s="133"/>
      <c r="T53" s="66"/>
    </row>
    <row r="54" spans="11:20" ht="12.75">
      <c r="K54" s="133"/>
      <c r="T54" s="66"/>
    </row>
    <row r="55" spans="11:20" ht="12.75">
      <c r="K55" s="133"/>
      <c r="T55" s="66"/>
    </row>
    <row r="56" spans="11:20" ht="12.75">
      <c r="K56" s="133"/>
      <c r="T56" s="66"/>
    </row>
    <row r="57" spans="11:20" ht="12.75">
      <c r="K57" s="133"/>
      <c r="T57" s="66"/>
    </row>
    <row r="58" spans="11:20" ht="12.75">
      <c r="K58" s="133"/>
      <c r="T58" s="66"/>
    </row>
    <row r="59" spans="11:20" ht="12.75">
      <c r="K59" s="133"/>
      <c r="T59" s="66"/>
    </row>
    <row r="60" spans="11:20" ht="12.75">
      <c r="K60" s="133"/>
      <c r="T60" s="66"/>
    </row>
    <row r="61" spans="11:20" ht="12.75">
      <c r="K61" s="133"/>
      <c r="T61" s="66"/>
    </row>
    <row r="62" spans="11:20" ht="12.75">
      <c r="K62" s="133"/>
      <c r="T62" s="66"/>
    </row>
    <row r="63" spans="11:20" ht="12.75">
      <c r="K63" s="133"/>
      <c r="T63" s="66"/>
    </row>
    <row r="64" spans="11:20" ht="12.75">
      <c r="K64" s="133"/>
      <c r="T64" s="66"/>
    </row>
    <row r="65" spans="11:20" ht="12.75">
      <c r="K65" s="133"/>
      <c r="T65" s="66"/>
    </row>
    <row r="66" spans="11:20" ht="12.75">
      <c r="K66" s="133"/>
      <c r="T66" s="66"/>
    </row>
    <row r="67" spans="11:20" ht="12.75">
      <c r="K67" s="133"/>
      <c r="T67" s="66"/>
    </row>
    <row r="68" spans="11:20" ht="12.75">
      <c r="K68" s="133"/>
      <c r="T68" s="66"/>
    </row>
    <row r="69" spans="11:20" ht="12.75">
      <c r="K69" s="133"/>
      <c r="T69" s="66"/>
    </row>
    <row r="70" spans="11:20" ht="12.75">
      <c r="K70" s="133"/>
      <c r="T70" s="66"/>
    </row>
    <row r="71" spans="11:20" ht="12.75">
      <c r="K71" s="133"/>
      <c r="T71" s="66"/>
    </row>
    <row r="72" spans="11:20" ht="12.75">
      <c r="K72" s="133"/>
      <c r="T72" s="66"/>
    </row>
    <row r="73" spans="11:20" ht="12.75">
      <c r="K73" s="133"/>
      <c r="T73" s="66"/>
    </row>
    <row r="74" spans="11:20" ht="12.75">
      <c r="K74" s="133"/>
      <c r="T74" s="66"/>
    </row>
    <row r="75" spans="11:20" ht="12.75">
      <c r="K75" s="133"/>
      <c r="T75" s="66"/>
    </row>
    <row r="76" spans="11:20" ht="12.75">
      <c r="K76" s="133"/>
      <c r="T76" s="66"/>
    </row>
    <row r="77" spans="11:20" ht="12.75">
      <c r="K77" s="133"/>
      <c r="T77" s="66"/>
    </row>
    <row r="78" spans="11:20" ht="12.75">
      <c r="K78" s="133"/>
      <c r="T78" s="66"/>
    </row>
    <row r="79" spans="11:20" ht="12.75">
      <c r="K79" s="133"/>
      <c r="T79" s="66"/>
    </row>
    <row r="80" spans="11:20" ht="12.75">
      <c r="K80" s="133"/>
      <c r="T80" s="66"/>
    </row>
    <row r="81" spans="11:20" ht="12.75">
      <c r="K81" s="133"/>
      <c r="T81" s="66"/>
    </row>
    <row r="82" spans="11:20" ht="12.75">
      <c r="K82" s="133"/>
      <c r="T82" s="66"/>
    </row>
    <row r="83" spans="11:20" ht="12.75">
      <c r="K83" s="133"/>
      <c r="T83" s="66"/>
    </row>
    <row r="84" spans="11:20" ht="12.75">
      <c r="K84" s="133"/>
      <c r="T84" s="66"/>
    </row>
    <row r="85" spans="11:20" ht="12.75">
      <c r="K85" s="133"/>
      <c r="T85" s="66"/>
    </row>
    <row r="86" spans="11:20" ht="12.75">
      <c r="K86" s="133"/>
      <c r="T86" s="66"/>
    </row>
    <row r="87" spans="11:20" ht="12.75">
      <c r="K87" s="133"/>
      <c r="T87" s="66"/>
    </row>
    <row r="88" spans="11:20" ht="12.75">
      <c r="K88" s="133"/>
      <c r="T88" s="66"/>
    </row>
    <row r="89" spans="11:20" ht="12.75">
      <c r="K89" s="133"/>
      <c r="T89" s="66"/>
    </row>
    <row r="90" spans="11:20" ht="12.75">
      <c r="K90" s="133"/>
      <c r="T90" s="66"/>
    </row>
    <row r="91" spans="11:20" ht="12.75">
      <c r="K91" s="133"/>
      <c r="T91" s="66"/>
    </row>
    <row r="92" spans="11:20" ht="12.75">
      <c r="K92" s="133"/>
      <c r="T92" s="66"/>
    </row>
    <row r="93" spans="11:20" ht="12.75">
      <c r="K93" s="133"/>
      <c r="T93" s="66"/>
    </row>
    <row r="94" spans="11:20" ht="12.75">
      <c r="K94" s="133"/>
      <c r="T94" s="66"/>
    </row>
    <row r="95" spans="11:20" ht="12.75">
      <c r="K95" s="133"/>
      <c r="T95" s="66"/>
    </row>
    <row r="96" spans="11:20" ht="12.75">
      <c r="K96" s="133"/>
      <c r="T96" s="66"/>
    </row>
    <row r="97" spans="11:20" ht="12.75">
      <c r="K97" s="133"/>
      <c r="T97" s="66"/>
    </row>
    <row r="98" spans="11:20" ht="12.75">
      <c r="K98" s="133"/>
      <c r="T98" s="66"/>
    </row>
    <row r="99" spans="11:20" ht="12.75">
      <c r="K99" s="133"/>
      <c r="T99" s="66"/>
    </row>
    <row r="100" spans="11:20" ht="12.75">
      <c r="K100" s="133"/>
      <c r="T100" s="66"/>
    </row>
    <row r="101" spans="11:20" ht="12.75">
      <c r="K101" s="133"/>
      <c r="T101" s="66"/>
    </row>
    <row r="102" spans="11:20" ht="12.75">
      <c r="K102" s="133"/>
      <c r="T102" s="66"/>
    </row>
    <row r="103" spans="11:20" ht="12.75">
      <c r="K103" s="133"/>
      <c r="T103" s="66"/>
    </row>
    <row r="104" spans="11:20" ht="12.75">
      <c r="K104" s="133"/>
      <c r="T104" s="66"/>
    </row>
    <row r="105" spans="11:20" ht="12.75">
      <c r="K105" s="133"/>
      <c r="T105" s="66"/>
    </row>
    <row r="106" spans="11:20" ht="12.75">
      <c r="K106" s="133"/>
      <c r="T106" s="66"/>
    </row>
    <row r="107" spans="11:20" ht="12.75">
      <c r="K107" s="133"/>
      <c r="T107" s="66"/>
    </row>
    <row r="108" spans="11:20" ht="12.75">
      <c r="K108" s="133"/>
      <c r="T108" s="66"/>
    </row>
    <row r="109" spans="11:20" ht="12.75">
      <c r="K109" s="133"/>
      <c r="T109" s="66"/>
    </row>
    <row r="110" spans="11:20" ht="12.75">
      <c r="K110" s="133"/>
      <c r="T110" s="66"/>
    </row>
    <row r="111" spans="11:20" ht="12.75">
      <c r="K111" s="133"/>
      <c r="T111" s="66"/>
    </row>
    <row r="112" spans="11:20" ht="12.75">
      <c r="K112" s="133"/>
      <c r="T112" s="66"/>
    </row>
    <row r="113" spans="11:20" ht="12.75">
      <c r="K113" s="133"/>
      <c r="T113" s="66"/>
    </row>
    <row r="114" spans="11:20" ht="12.75">
      <c r="K114" s="133"/>
      <c r="T114" s="66"/>
    </row>
    <row r="115" spans="11:20" ht="12.75">
      <c r="K115" s="133"/>
      <c r="T115" s="66"/>
    </row>
    <row r="116" spans="11:20" ht="12.75">
      <c r="K116" s="133"/>
      <c r="T116" s="66"/>
    </row>
    <row r="117" spans="11:20" ht="12.75">
      <c r="K117" s="133"/>
      <c r="T117" s="66"/>
    </row>
    <row r="118" spans="11:20" ht="12.75">
      <c r="K118" s="133"/>
      <c r="T118" s="66"/>
    </row>
    <row r="119" spans="11:20" ht="12.75">
      <c r="K119" s="133"/>
      <c r="T119" s="66"/>
    </row>
    <row r="120" spans="11:20" ht="12.75">
      <c r="K120" s="133"/>
      <c r="T120" s="66"/>
    </row>
    <row r="121" spans="11:20" ht="12.75">
      <c r="K121" s="133"/>
      <c r="T121" s="66"/>
    </row>
    <row r="122" spans="11:20" ht="12.75">
      <c r="K122" s="133"/>
      <c r="T122" s="66"/>
    </row>
    <row r="123" spans="11:20" ht="12.75">
      <c r="K123" s="133"/>
      <c r="T123" s="66"/>
    </row>
    <row r="124" spans="11:20" ht="12.75">
      <c r="K124" s="133"/>
      <c r="T124" s="66"/>
    </row>
    <row r="125" spans="11:20" ht="12.75">
      <c r="K125" s="133"/>
      <c r="T125" s="66"/>
    </row>
    <row r="126" spans="11:20" ht="12.75">
      <c r="K126" s="133"/>
      <c r="T126" s="66"/>
    </row>
    <row r="127" spans="11:20" ht="12.75">
      <c r="K127" s="133"/>
      <c r="T127" s="66"/>
    </row>
    <row r="128" spans="11:20" ht="12.75">
      <c r="K128" s="133"/>
      <c r="T128" s="66"/>
    </row>
    <row r="129" spans="11:20" ht="12.75">
      <c r="K129" s="133"/>
      <c r="T129" s="66"/>
    </row>
    <row r="130" spans="11:20" ht="12.75">
      <c r="K130" s="133"/>
      <c r="T130" s="66"/>
    </row>
    <row r="131" spans="11:20" ht="12.75">
      <c r="K131" s="133"/>
      <c r="T131" s="66"/>
    </row>
    <row r="132" spans="11:20" ht="12.75">
      <c r="K132" s="133"/>
      <c r="T132" s="66"/>
    </row>
    <row r="133" spans="11:20" ht="12.75">
      <c r="K133" s="133"/>
      <c r="T133" s="66"/>
    </row>
    <row r="134" spans="11:20" ht="12.75">
      <c r="K134" s="133"/>
      <c r="T134" s="66"/>
    </row>
    <row r="135" spans="11:20" ht="12.75">
      <c r="K135" s="133"/>
      <c r="T135" s="66"/>
    </row>
    <row r="136" spans="11:20" ht="12.75">
      <c r="K136" s="133"/>
      <c r="T136" s="66"/>
    </row>
    <row r="137" spans="11:20" ht="12.75">
      <c r="K137" s="133"/>
      <c r="T137" s="66"/>
    </row>
    <row r="138" spans="11:20" ht="12.75">
      <c r="K138" s="133"/>
      <c r="T138" s="66"/>
    </row>
    <row r="139" spans="11:20" ht="12.75">
      <c r="K139" s="133"/>
      <c r="T139" s="66"/>
    </row>
    <row r="140" spans="11:20" ht="12.75">
      <c r="K140" s="133"/>
      <c r="T140" s="66"/>
    </row>
    <row r="141" spans="11:20" ht="12.75">
      <c r="K141" s="133"/>
      <c r="T141" s="66"/>
    </row>
    <row r="142" spans="11:20" ht="12.75">
      <c r="K142" s="133"/>
      <c r="T142" s="66"/>
    </row>
    <row r="143" spans="11:20" ht="12.75">
      <c r="K143" s="133"/>
      <c r="T143" s="66"/>
    </row>
    <row r="144" spans="11:20" ht="12.75">
      <c r="K144" s="133"/>
      <c r="T144" s="66"/>
    </row>
    <row r="145" spans="11:20" ht="12.75">
      <c r="K145" s="133"/>
      <c r="T145" s="66"/>
    </row>
    <row r="146" spans="11:20" ht="12.75">
      <c r="K146" s="133"/>
      <c r="T146" s="66"/>
    </row>
    <row r="147" spans="11:20" ht="12.75">
      <c r="K147" s="133"/>
      <c r="T147" s="66"/>
    </row>
    <row r="148" spans="11:20" ht="12.75">
      <c r="K148" s="133"/>
      <c r="T148" s="66"/>
    </row>
    <row r="149" spans="11:20" ht="12.75">
      <c r="K149" s="133"/>
      <c r="T149" s="66"/>
    </row>
    <row r="150" spans="11:20" ht="12.75">
      <c r="K150" s="133"/>
      <c r="T150" s="66"/>
    </row>
    <row r="151" spans="11:20" ht="12.75">
      <c r="K151" s="133"/>
      <c r="T151" s="66"/>
    </row>
    <row r="152" spans="11:20" ht="12.75">
      <c r="K152" s="133"/>
      <c r="T152" s="66"/>
    </row>
    <row r="153" spans="11:20" ht="12.75">
      <c r="K153" s="133"/>
      <c r="T153" s="66"/>
    </row>
    <row r="154" spans="11:20" ht="12.75">
      <c r="K154" s="133"/>
      <c r="T154" s="66"/>
    </row>
    <row r="155" spans="11:20" ht="12.75">
      <c r="K155" s="133"/>
      <c r="T155" s="66"/>
    </row>
    <row r="156" spans="11:20" ht="12.75">
      <c r="K156" s="133"/>
      <c r="T156" s="66"/>
    </row>
    <row r="157" spans="11:20" ht="12.75">
      <c r="K157" s="133"/>
      <c r="T157" s="66"/>
    </row>
    <row r="158" spans="11:20" ht="12.75">
      <c r="K158" s="133"/>
      <c r="T158" s="66"/>
    </row>
    <row r="159" spans="11:20" ht="12.75">
      <c r="K159" s="133"/>
      <c r="T159" s="66"/>
    </row>
    <row r="160" spans="11:20" ht="12.75">
      <c r="K160" s="133"/>
      <c r="T160" s="66"/>
    </row>
    <row r="161" spans="11:20" ht="12.75">
      <c r="K161" s="133"/>
      <c r="T161" s="66"/>
    </row>
    <row r="162" spans="11:20" ht="12.75">
      <c r="K162" s="133"/>
      <c r="T162" s="66"/>
    </row>
    <row r="163" spans="11:20" ht="12.75">
      <c r="K163" s="133"/>
      <c r="T163" s="66"/>
    </row>
    <row r="164" spans="11:20" ht="12.75">
      <c r="K164" s="133"/>
      <c r="T164" s="66"/>
    </row>
    <row r="165" spans="11:20" ht="12.75">
      <c r="K165" s="133"/>
      <c r="T165" s="66"/>
    </row>
    <row r="166" spans="11:20" ht="12.75">
      <c r="K166" s="133"/>
      <c r="T166" s="66"/>
    </row>
    <row r="167" spans="11:20" ht="12.75">
      <c r="K167" s="133"/>
      <c r="T167" s="66"/>
    </row>
    <row r="168" spans="11:20" ht="12.75">
      <c r="K168" s="133"/>
      <c r="T168" s="66"/>
    </row>
    <row r="169" spans="11:20" ht="12.75">
      <c r="K169" s="133"/>
      <c r="T169" s="66"/>
    </row>
    <row r="170" spans="11:20" ht="12.75">
      <c r="K170" s="133"/>
      <c r="T170" s="66"/>
    </row>
    <row r="171" spans="11:20" ht="12.75">
      <c r="K171" s="133"/>
      <c r="T171" s="66"/>
    </row>
    <row r="172" spans="11:20" ht="12.75">
      <c r="K172" s="133"/>
      <c r="T172" s="66"/>
    </row>
    <row r="173" spans="11:20" ht="12.75">
      <c r="K173" s="133"/>
      <c r="T173" s="66"/>
    </row>
    <row r="174" spans="11:20" ht="12.75">
      <c r="K174" s="133"/>
      <c r="T174" s="66"/>
    </row>
    <row r="175" spans="11:20" ht="12.75">
      <c r="K175" s="133"/>
      <c r="T175" s="66"/>
    </row>
    <row r="176" spans="11:20" ht="12.75">
      <c r="K176" s="133"/>
      <c r="T176" s="66"/>
    </row>
    <row r="177" spans="11:20" ht="12.75">
      <c r="K177" s="133"/>
      <c r="T177" s="66"/>
    </row>
    <row r="178" spans="11:20" ht="12.75">
      <c r="K178" s="133"/>
      <c r="T178" s="66"/>
    </row>
    <row r="179" spans="11:20" ht="12.75">
      <c r="K179" s="133"/>
      <c r="T179" s="66"/>
    </row>
    <row r="180" spans="11:20" ht="12.75">
      <c r="K180" s="133"/>
      <c r="T180" s="66"/>
    </row>
    <row r="181" spans="11:20" ht="12.75">
      <c r="K181" s="133"/>
      <c r="T181" s="66"/>
    </row>
    <row r="182" spans="11:20" ht="12.75">
      <c r="K182" s="133"/>
      <c r="T182" s="66"/>
    </row>
    <row r="183" spans="11:20" ht="12.75">
      <c r="K183" s="133"/>
      <c r="T183" s="66"/>
    </row>
    <row r="184" spans="11:20" ht="12.75">
      <c r="K184" s="133"/>
      <c r="T184" s="66"/>
    </row>
    <row r="185" spans="11:20" ht="12.75">
      <c r="K185" s="133"/>
      <c r="T185" s="66"/>
    </row>
    <row r="186" spans="11:20" ht="12.75">
      <c r="K186" s="133"/>
      <c r="T186" s="66"/>
    </row>
    <row r="187" spans="11:20" ht="12.75">
      <c r="K187" s="133"/>
      <c r="T187" s="66"/>
    </row>
    <row r="188" spans="11:20" ht="12.75">
      <c r="K188" s="133"/>
      <c r="T188" s="66"/>
    </row>
    <row r="189" spans="11:20" ht="12.75">
      <c r="K189" s="133"/>
      <c r="T189" s="66"/>
    </row>
    <row r="190" spans="11:20" ht="12.75">
      <c r="K190" s="133"/>
      <c r="T190" s="66"/>
    </row>
    <row r="191" spans="11:20" ht="12.75">
      <c r="K191" s="133"/>
      <c r="T191" s="66"/>
    </row>
    <row r="192" spans="11:20" ht="12.75">
      <c r="K192" s="133"/>
      <c r="T192" s="66"/>
    </row>
    <row r="193" spans="11:20" ht="12.75">
      <c r="K193" s="133"/>
      <c r="T193" s="66"/>
    </row>
    <row r="194" spans="11:20" ht="12.75">
      <c r="K194" s="133"/>
      <c r="T194" s="66"/>
    </row>
    <row r="195" spans="11:20" ht="12.75">
      <c r="K195" s="133"/>
      <c r="T195" s="66"/>
    </row>
    <row r="196" spans="11:20" ht="12.75">
      <c r="K196" s="133"/>
      <c r="T196" s="66"/>
    </row>
    <row r="197" spans="11:20" ht="12.75">
      <c r="K197" s="133"/>
      <c r="T197" s="66"/>
    </row>
    <row r="198" spans="11:20" ht="12.75">
      <c r="K198" s="133"/>
      <c r="T198" s="66"/>
    </row>
    <row r="199" spans="11:20" ht="12.75">
      <c r="K199" s="133"/>
      <c r="T199" s="66"/>
    </row>
    <row r="200" spans="11:20" ht="12.75">
      <c r="K200" s="133"/>
      <c r="T200" s="66"/>
    </row>
    <row r="201" spans="11:20" ht="12.75">
      <c r="K201" s="133"/>
      <c r="T201" s="66"/>
    </row>
    <row r="202" spans="11:20" ht="12.75">
      <c r="K202" s="133"/>
      <c r="T202" s="66"/>
    </row>
    <row r="203" spans="11:20" ht="12.75">
      <c r="K203" s="133"/>
      <c r="T203" s="66"/>
    </row>
    <row r="204" spans="11:20" ht="12.75">
      <c r="K204" s="133"/>
      <c r="T204" s="66"/>
    </row>
    <row r="205" spans="11:20" ht="12.75">
      <c r="K205" s="133"/>
      <c r="T205" s="66"/>
    </row>
    <row r="206" spans="11:20" ht="12.75">
      <c r="K206" s="133"/>
      <c r="T206" s="66"/>
    </row>
    <row r="207" spans="11:20" ht="12.75">
      <c r="K207" s="133"/>
      <c r="T207" s="66"/>
    </row>
    <row r="208" spans="11:20" ht="12.75">
      <c r="K208" s="133"/>
      <c r="T208" s="66"/>
    </row>
    <row r="209" spans="11:20" ht="12.75">
      <c r="K209" s="133"/>
      <c r="T209" s="66"/>
    </row>
    <row r="210" spans="11:20" ht="12.75">
      <c r="K210" s="133"/>
      <c r="T210" s="66"/>
    </row>
    <row r="211" spans="11:20" ht="12.75">
      <c r="K211" s="133"/>
      <c r="T211" s="66"/>
    </row>
    <row r="212" spans="11:20" ht="12.75">
      <c r="K212" s="133"/>
      <c r="T212" s="66"/>
    </row>
    <row r="213" spans="11:20" ht="12.75">
      <c r="K213" s="133"/>
      <c r="T213" s="66"/>
    </row>
    <row r="214" spans="11:20" ht="12.75">
      <c r="K214" s="133"/>
      <c r="T214" s="66"/>
    </row>
    <row r="215" spans="11:20" ht="12.75">
      <c r="K215" s="133"/>
      <c r="T215" s="66"/>
    </row>
    <row r="216" spans="11:20" ht="12.75">
      <c r="K216" s="133"/>
      <c r="T216" s="66"/>
    </row>
    <row r="217" spans="11:20" ht="12.75">
      <c r="K217" s="133"/>
      <c r="T217" s="66"/>
    </row>
    <row r="218" spans="11:20" ht="12.75">
      <c r="K218" s="133"/>
      <c r="T218" s="66"/>
    </row>
    <row r="219" spans="11:20" ht="12.75">
      <c r="K219" s="133"/>
      <c r="T219" s="66"/>
    </row>
    <row r="220" spans="11:20" ht="12.75">
      <c r="K220" s="133"/>
      <c r="T220" s="66"/>
    </row>
    <row r="221" spans="11:20" ht="12.75">
      <c r="K221" s="133"/>
      <c r="T221" s="66"/>
    </row>
    <row r="222" spans="11:20" ht="12.75">
      <c r="K222" s="133"/>
      <c r="T222" s="66"/>
    </row>
    <row r="223" spans="11:20" ht="12.75">
      <c r="K223" s="133"/>
      <c r="T223" s="66"/>
    </row>
    <row r="224" spans="11:20" ht="12.75">
      <c r="K224" s="133"/>
      <c r="T224" s="66"/>
    </row>
    <row r="225" spans="11:20" ht="12.75">
      <c r="K225" s="133"/>
      <c r="T225" s="66"/>
    </row>
    <row r="226" spans="11:20" ht="12.75">
      <c r="K226" s="133"/>
      <c r="T226" s="66"/>
    </row>
    <row r="227" spans="11:20" ht="12.75">
      <c r="K227" s="133"/>
      <c r="T227" s="66"/>
    </row>
    <row r="228" spans="11:20" ht="12.75">
      <c r="K228" s="133"/>
      <c r="T228" s="66"/>
    </row>
    <row r="229" spans="11:20" ht="12.75">
      <c r="K229" s="133"/>
      <c r="T229" s="66"/>
    </row>
    <row r="230" spans="11:20" ht="12.75">
      <c r="K230" s="133"/>
      <c r="T230" s="66"/>
    </row>
    <row r="231" spans="11:20" ht="12.75">
      <c r="K231" s="133"/>
      <c r="T231" s="66"/>
    </row>
    <row r="232" spans="11:20" ht="12.75">
      <c r="K232" s="133"/>
      <c r="T232" s="66"/>
    </row>
    <row r="233" spans="11:20" ht="12.75">
      <c r="K233" s="133"/>
      <c r="T233" s="66"/>
    </row>
    <row r="234" spans="11:20" ht="12.75">
      <c r="K234" s="133"/>
      <c r="T234" s="66"/>
    </row>
    <row r="235" spans="11:20" ht="12.75">
      <c r="K235" s="133"/>
      <c r="T235" s="66"/>
    </row>
    <row r="236" spans="11:20" ht="12.75">
      <c r="K236" s="133"/>
      <c r="T236" s="66"/>
    </row>
    <row r="237" spans="11:20" ht="12.75">
      <c r="K237" s="133"/>
      <c r="T237" s="66"/>
    </row>
    <row r="238" spans="11:20" ht="12.75">
      <c r="K238" s="133"/>
      <c r="T238" s="66"/>
    </row>
    <row r="239" spans="11:20" ht="12.75">
      <c r="K239" s="133"/>
      <c r="T239" s="66"/>
    </row>
    <row r="240" spans="11:20" ht="12.75">
      <c r="K240" s="133"/>
      <c r="T240" s="66"/>
    </row>
    <row r="241" spans="11:20" ht="12.75">
      <c r="K241" s="133"/>
      <c r="T241" s="66"/>
    </row>
    <row r="242" spans="11:20" ht="12.75">
      <c r="K242" s="133"/>
      <c r="T242" s="66"/>
    </row>
    <row r="243" spans="11:20" ht="12.75">
      <c r="K243" s="133"/>
      <c r="T243" s="66"/>
    </row>
    <row r="244" spans="11:20" ht="12.75">
      <c r="K244" s="133"/>
      <c r="T244" s="66"/>
    </row>
    <row r="245" spans="11:20" ht="12.75">
      <c r="K245" s="133"/>
      <c r="T245" s="66"/>
    </row>
    <row r="246" spans="11:20" ht="12.75">
      <c r="K246" s="133"/>
      <c r="T246" s="66"/>
    </row>
    <row r="247" spans="11:20" ht="12.75">
      <c r="K247" s="133"/>
      <c r="T247" s="66"/>
    </row>
    <row r="248" spans="11:20" ht="12.75">
      <c r="K248" s="133"/>
      <c r="T248" s="66"/>
    </row>
    <row r="249" spans="11:20" ht="12.75">
      <c r="K249" s="133"/>
      <c r="T249" s="66"/>
    </row>
    <row r="250" spans="11:20" ht="12.75">
      <c r="K250" s="133"/>
      <c r="T250" s="66"/>
    </row>
    <row r="251" spans="11:20" ht="12.75">
      <c r="K251" s="133"/>
      <c r="T251" s="66"/>
    </row>
    <row r="252" spans="11:20" ht="12.75">
      <c r="K252" s="133"/>
      <c r="T252" s="66"/>
    </row>
    <row r="253" spans="11:20" ht="12.75">
      <c r="K253" s="133"/>
      <c r="T253" s="66"/>
    </row>
    <row r="254" spans="11:20" ht="12.75">
      <c r="K254" s="133"/>
      <c r="T254" s="66"/>
    </row>
    <row r="255" spans="11:20" ht="12.75">
      <c r="K255" s="133"/>
      <c r="T255" s="66"/>
    </row>
    <row r="256" spans="11:20" ht="12.75">
      <c r="K256" s="133"/>
      <c r="T256" s="66"/>
    </row>
    <row r="257" spans="11:20" ht="12.75">
      <c r="K257" s="133"/>
      <c r="T257" s="66"/>
    </row>
    <row r="258" spans="11:20" ht="12.75">
      <c r="K258" s="133"/>
      <c r="T258" s="66"/>
    </row>
    <row r="259" spans="11:20" ht="12.75">
      <c r="K259" s="133"/>
      <c r="T259" s="66"/>
    </row>
    <row r="260" spans="11:20" ht="12.75">
      <c r="K260" s="133"/>
      <c r="T260" s="66"/>
    </row>
    <row r="261" spans="11:20" ht="12.75">
      <c r="K261" s="133"/>
      <c r="T261" s="66"/>
    </row>
    <row r="262" spans="11:20" ht="12.75">
      <c r="K262" s="133"/>
      <c r="T262" s="66"/>
    </row>
    <row r="263" spans="11:20" ht="12.75">
      <c r="K263" s="133"/>
      <c r="T263" s="66"/>
    </row>
    <row r="264" spans="11:20" ht="12.75">
      <c r="K264" s="133"/>
      <c r="T264" s="66"/>
    </row>
    <row r="265" spans="11:20" ht="12.75">
      <c r="K265" s="133"/>
      <c r="T265" s="66"/>
    </row>
    <row r="266" spans="11:20" ht="12.75">
      <c r="K266" s="133"/>
      <c r="T266" s="66"/>
    </row>
    <row r="267" spans="11:20" ht="12.75">
      <c r="K267" s="133"/>
      <c r="T267" s="66"/>
    </row>
    <row r="268" spans="11:20" ht="12.75">
      <c r="K268" s="133"/>
      <c r="T268" s="66"/>
    </row>
    <row r="269" spans="11:20" ht="12.75">
      <c r="K269" s="133"/>
      <c r="T269" s="66"/>
    </row>
    <row r="270" spans="11:20" ht="12.75">
      <c r="K270" s="133"/>
      <c r="T270" s="66"/>
    </row>
    <row r="271" spans="11:20" ht="12.75">
      <c r="K271" s="133"/>
      <c r="T271" s="66"/>
    </row>
    <row r="272" spans="11:20" ht="12.75">
      <c r="K272" s="133"/>
      <c r="T272" s="66"/>
    </row>
    <row r="273" spans="11:20" ht="12.75">
      <c r="K273" s="133"/>
      <c r="T273" s="66"/>
    </row>
    <row r="274" spans="11:20" ht="12.75">
      <c r="K274" s="133"/>
      <c r="T274" s="66"/>
    </row>
    <row r="275" spans="11:20" ht="12.75">
      <c r="K275" s="133"/>
      <c r="T275" s="66"/>
    </row>
    <row r="276" spans="11:20" ht="12.75">
      <c r="K276" s="133"/>
      <c r="T276" s="66"/>
    </row>
    <row r="277" spans="11:20" ht="12.75">
      <c r="K277" s="133"/>
      <c r="T277" s="66"/>
    </row>
    <row r="278" spans="11:20" ht="12.75">
      <c r="K278" s="133"/>
      <c r="T278" s="66"/>
    </row>
    <row r="279" spans="11:20" ht="12.75">
      <c r="K279" s="133"/>
      <c r="T279" s="66"/>
    </row>
    <row r="280" spans="11:20" ht="12.75">
      <c r="K280" s="133"/>
      <c r="T280" s="66"/>
    </row>
    <row r="281" spans="11:20" ht="12.75">
      <c r="K281" s="133"/>
      <c r="T281" s="66"/>
    </row>
    <row r="282" spans="11:20" ht="12.75">
      <c r="K282" s="133"/>
      <c r="T282" s="66"/>
    </row>
    <row r="283" spans="11:20" ht="12.75">
      <c r="K283" s="133"/>
      <c r="T283" s="66"/>
    </row>
    <row r="284" spans="11:20" ht="12.75">
      <c r="K284" s="133"/>
      <c r="T284" s="66"/>
    </row>
    <row r="285" spans="11:20" ht="12.75">
      <c r="K285" s="133"/>
      <c r="T285" s="66"/>
    </row>
    <row r="286" spans="11:20" ht="12.75">
      <c r="K286" s="133"/>
      <c r="T286" s="66"/>
    </row>
    <row r="287" spans="11:20" ht="12.75">
      <c r="K287" s="133"/>
      <c r="T287" s="66"/>
    </row>
    <row r="288" spans="11:20" ht="12.75">
      <c r="K288" s="133"/>
      <c r="T288" s="66"/>
    </row>
    <row r="289" spans="11:20" ht="12.75">
      <c r="K289" s="133"/>
      <c r="T289" s="66"/>
    </row>
    <row r="290" spans="11:20" ht="12.75">
      <c r="K290" s="133"/>
      <c r="T290" s="66"/>
    </row>
    <row r="291" spans="11:20" ht="12.75">
      <c r="K291" s="133"/>
      <c r="T291" s="66"/>
    </row>
    <row r="292" spans="11:20" ht="12.75">
      <c r="K292" s="133"/>
      <c r="T292" s="66"/>
    </row>
    <row r="293" spans="11:20" ht="12.75">
      <c r="K293" s="133"/>
      <c r="T293" s="66"/>
    </row>
    <row r="294" spans="11:20" ht="12.75">
      <c r="K294" s="133"/>
      <c r="T294" s="66"/>
    </row>
    <row r="295" spans="11:20" ht="12.75">
      <c r="K295" s="133"/>
      <c r="T295" s="66"/>
    </row>
    <row r="296" spans="11:20" ht="12.75">
      <c r="K296" s="133"/>
      <c r="T296" s="66"/>
    </row>
    <row r="297" spans="11:20" ht="12.75">
      <c r="K297" s="133"/>
      <c r="T297" s="66"/>
    </row>
    <row r="298" spans="11:20" ht="12.75">
      <c r="K298" s="133"/>
      <c r="T298" s="66"/>
    </row>
    <row r="299" spans="11:20" ht="12.75">
      <c r="K299" s="133"/>
      <c r="T299" s="66"/>
    </row>
    <row r="300" spans="11:20" ht="12.75">
      <c r="K300" s="133"/>
      <c r="T300" s="66"/>
    </row>
    <row r="301" spans="11:20" ht="12.75">
      <c r="K301" s="133"/>
      <c r="T301" s="66"/>
    </row>
    <row r="302" spans="11:20" ht="12.75">
      <c r="K302" s="133"/>
      <c r="T302" s="66"/>
    </row>
    <row r="303" spans="11:20" ht="12.75">
      <c r="K303" s="133"/>
      <c r="T303" s="66"/>
    </row>
    <row r="304" spans="11:20" ht="12.75">
      <c r="K304" s="133"/>
      <c r="T304" s="66"/>
    </row>
    <row r="305" spans="11:20" ht="12.75">
      <c r="K305" s="133"/>
      <c r="T305" s="66"/>
    </row>
    <row r="306" spans="11:20" ht="12.75">
      <c r="K306" s="133"/>
      <c r="T306" s="66"/>
    </row>
    <row r="307" spans="11:20" ht="12.75">
      <c r="K307" s="133"/>
      <c r="T307" s="66"/>
    </row>
    <row r="308" spans="11:20" ht="12.75">
      <c r="K308" s="133"/>
      <c r="T308" s="66"/>
    </row>
    <row r="309" spans="11:20" ht="12.75">
      <c r="K309" s="133"/>
      <c r="T309" s="66"/>
    </row>
    <row r="310" spans="11:20" ht="12.75">
      <c r="K310" s="133"/>
      <c r="T310" s="66"/>
    </row>
    <row r="311" spans="11:20" ht="12.75">
      <c r="K311" s="133"/>
      <c r="T311" s="66"/>
    </row>
    <row r="312" spans="11:20" ht="12.75">
      <c r="K312" s="133"/>
      <c r="T312" s="66"/>
    </row>
    <row r="313" spans="11:20" ht="12.75">
      <c r="K313" s="133"/>
      <c r="T313" s="66"/>
    </row>
    <row r="314" spans="11:20" ht="12.75">
      <c r="K314" s="133"/>
      <c r="T314" s="66"/>
    </row>
    <row r="315" spans="11:20" ht="12.75">
      <c r="K315" s="133"/>
      <c r="T315" s="66"/>
    </row>
    <row r="316" spans="11:20" ht="12.75">
      <c r="K316" s="133"/>
      <c r="T316" s="66"/>
    </row>
    <row r="317" spans="11:20" ht="12.75">
      <c r="K317" s="133"/>
      <c r="T317" s="66"/>
    </row>
    <row r="318" spans="11:20" ht="12.75">
      <c r="K318" s="133"/>
      <c r="T318" s="66"/>
    </row>
    <row r="319" spans="11:20" ht="12.75">
      <c r="K319" s="133"/>
      <c r="T319" s="66"/>
    </row>
    <row r="320" spans="11:20" ht="12.75">
      <c r="K320" s="133"/>
      <c r="T320" s="66"/>
    </row>
    <row r="321" spans="11:20" ht="12.75">
      <c r="K321" s="133"/>
      <c r="T321" s="66"/>
    </row>
    <row r="322" spans="11:20" ht="12.75">
      <c r="K322" s="133"/>
      <c r="T322" s="66"/>
    </row>
    <row r="323" spans="11:20" ht="12.75">
      <c r="K323" s="133"/>
      <c r="T323" s="66"/>
    </row>
    <row r="324" spans="11:20" ht="12.75">
      <c r="K324" s="133"/>
      <c r="T324" s="66"/>
    </row>
    <row r="325" spans="11:20" ht="12.75">
      <c r="K325" s="133"/>
      <c r="T325" s="66"/>
    </row>
    <row r="326" spans="11:20" ht="12.75">
      <c r="K326" s="133"/>
      <c r="T326" s="66"/>
    </row>
    <row r="327" spans="11:20" ht="12.75">
      <c r="K327" s="133"/>
      <c r="T327" s="66"/>
    </row>
    <row r="328" spans="11:20" ht="12.75">
      <c r="K328" s="133"/>
      <c r="T328" s="66"/>
    </row>
    <row r="329" spans="11:20" ht="12.75">
      <c r="K329" s="133"/>
      <c r="T329" s="66"/>
    </row>
    <row r="330" spans="11:20" ht="12.75">
      <c r="K330" s="133"/>
      <c r="T330" s="66"/>
    </row>
    <row r="331" spans="11:20" ht="12.75">
      <c r="K331" s="133"/>
      <c r="T331" s="66"/>
    </row>
    <row r="332" spans="11:20" ht="12.75">
      <c r="K332" s="133"/>
      <c r="T332" s="66"/>
    </row>
    <row r="333" spans="11:20" ht="12.75">
      <c r="K333" s="133"/>
      <c r="T333" s="66"/>
    </row>
    <row r="334" spans="11:20" ht="12.75">
      <c r="K334" s="133"/>
      <c r="T334" s="66"/>
    </row>
    <row r="335" spans="11:20" ht="12.75">
      <c r="K335" s="133"/>
      <c r="T335" s="66"/>
    </row>
    <row r="336" spans="11:20" ht="12.75">
      <c r="K336" s="133"/>
      <c r="T336" s="66"/>
    </row>
    <row r="337" spans="11:20" ht="12.75">
      <c r="K337" s="133"/>
      <c r="T337" s="66"/>
    </row>
    <row r="338" spans="11:20" ht="12.75">
      <c r="K338" s="133"/>
      <c r="T338" s="66"/>
    </row>
    <row r="339" spans="11:20" ht="12.75">
      <c r="K339" s="133"/>
      <c r="T339" s="66"/>
    </row>
    <row r="340" spans="11:20" ht="12.75">
      <c r="K340" s="133"/>
      <c r="T340" s="66"/>
    </row>
    <row r="341" spans="11:20" ht="12.75">
      <c r="K341" s="133"/>
      <c r="T341" s="66"/>
    </row>
    <row r="342" spans="11:20" ht="12.75">
      <c r="K342" s="133"/>
      <c r="T342" s="66"/>
    </row>
    <row r="343" spans="11:20" ht="12.75">
      <c r="K343" s="133"/>
      <c r="T343" s="66"/>
    </row>
    <row r="344" spans="11:20" ht="12.75">
      <c r="K344" s="133"/>
      <c r="T344" s="66"/>
    </row>
    <row r="345" spans="11:20" ht="12.75">
      <c r="K345" s="133"/>
      <c r="T345" s="66"/>
    </row>
    <row r="346" spans="11:20" ht="12.75">
      <c r="K346" s="133"/>
      <c r="T346" s="66"/>
    </row>
    <row r="347" spans="11:20" ht="12.75">
      <c r="K347" s="133"/>
      <c r="T347" s="66"/>
    </row>
    <row r="348" spans="11:20" ht="12.75">
      <c r="K348" s="133"/>
      <c r="T348" s="66"/>
    </row>
    <row r="349" spans="11:20" ht="12.75">
      <c r="K349" s="133"/>
      <c r="T349" s="66"/>
    </row>
    <row r="350" spans="11:20" ht="12.75">
      <c r="K350" s="133"/>
      <c r="T350" s="66"/>
    </row>
    <row r="351" spans="11:20" ht="12.75">
      <c r="K351" s="133"/>
      <c r="T351" s="66"/>
    </row>
    <row r="352" spans="11:20" ht="12.75">
      <c r="K352" s="133"/>
      <c r="T352" s="66"/>
    </row>
    <row r="353" spans="11:20" ht="12.75">
      <c r="K353" s="133"/>
      <c r="T353" s="66"/>
    </row>
    <row r="354" spans="11:20" ht="12.75">
      <c r="K354" s="133"/>
      <c r="T354" s="66"/>
    </row>
    <row r="355" spans="11:20" ht="12.75">
      <c r="K355" s="133"/>
      <c r="T355" s="66"/>
    </row>
    <row r="356" spans="11:20" ht="12.75">
      <c r="K356" s="133"/>
      <c r="T356" s="66"/>
    </row>
    <row r="357" spans="11:20" ht="12.75">
      <c r="K357" s="133"/>
      <c r="T357" s="66"/>
    </row>
    <row r="358" spans="11:20" ht="12.75">
      <c r="K358" s="133"/>
      <c r="T358" s="66"/>
    </row>
    <row r="359" spans="11:20" ht="12.75">
      <c r="K359" s="133"/>
      <c r="T359" s="66"/>
    </row>
    <row r="360" spans="11:20" ht="12.75">
      <c r="K360" s="133"/>
      <c r="T360" s="66"/>
    </row>
    <row r="361" spans="11:20" ht="12.75">
      <c r="K361" s="133"/>
      <c r="T361" s="66"/>
    </row>
    <row r="362" spans="11:20" ht="12.75">
      <c r="K362" s="133"/>
      <c r="T362" s="66"/>
    </row>
    <row r="363" spans="11:20" ht="12.75">
      <c r="K363" s="133"/>
      <c r="T363" s="66"/>
    </row>
    <row r="364" spans="11:20" ht="12.75">
      <c r="K364" s="133"/>
      <c r="T364" s="66"/>
    </row>
    <row r="365" spans="11:20" ht="12.75">
      <c r="K365" s="133"/>
      <c r="T365" s="66"/>
    </row>
    <row r="366" spans="11:20" ht="12.75">
      <c r="K366" s="133"/>
      <c r="T366" s="66"/>
    </row>
    <row r="367" spans="11:20" ht="12.75">
      <c r="K367" s="133"/>
      <c r="T367" s="66"/>
    </row>
    <row r="368" spans="11:20" ht="12.75">
      <c r="K368" s="133"/>
      <c r="T368" s="66"/>
    </row>
    <row r="369" spans="11:20" ht="12.75">
      <c r="K369" s="133"/>
      <c r="T369" s="66"/>
    </row>
    <row r="370" spans="11:20" ht="12.75">
      <c r="K370" s="133"/>
      <c r="T370" s="66"/>
    </row>
    <row r="371" spans="11:20" ht="12.75">
      <c r="K371" s="133"/>
      <c r="T371" s="66"/>
    </row>
    <row r="372" spans="11:20" ht="12.75">
      <c r="K372" s="133"/>
      <c r="T372" s="66"/>
    </row>
    <row r="373" spans="11:20" ht="12.75">
      <c r="K373" s="133"/>
      <c r="T373" s="66"/>
    </row>
    <row r="374" spans="11:20" ht="12.75">
      <c r="K374" s="133"/>
      <c r="T374" s="66"/>
    </row>
    <row r="375" spans="11:20" ht="12.75">
      <c r="K375" s="133"/>
      <c r="T375" s="66"/>
    </row>
    <row r="376" spans="11:20" ht="12.75">
      <c r="K376" s="133"/>
      <c r="T376" s="66"/>
    </row>
    <row r="377" spans="11:20" ht="12.75">
      <c r="K377" s="133"/>
      <c r="T377" s="66"/>
    </row>
    <row r="378" spans="11:20" ht="12.75">
      <c r="K378" s="133"/>
      <c r="T378" s="66"/>
    </row>
    <row r="379" spans="11:20" ht="12.75">
      <c r="K379" s="133"/>
      <c r="T379" s="66"/>
    </row>
    <row r="380" spans="11:20" ht="12.75">
      <c r="K380" s="133"/>
      <c r="T380" s="66"/>
    </row>
    <row r="381" spans="11:20" ht="12.75">
      <c r="K381" s="133"/>
      <c r="T381" s="66"/>
    </row>
    <row r="382" spans="11:20" ht="12.75">
      <c r="K382" s="133"/>
      <c r="T382" s="66"/>
    </row>
    <row r="383" spans="11:20" ht="12.75">
      <c r="K383" s="133"/>
      <c r="T383" s="66"/>
    </row>
    <row r="384" spans="11:20" ht="12.75">
      <c r="K384" s="133"/>
      <c r="T384" s="66"/>
    </row>
    <row r="385" spans="11:20" ht="12.75">
      <c r="K385" s="133"/>
      <c r="T385" s="66"/>
    </row>
    <row r="386" spans="11:20" ht="12.75">
      <c r="K386" s="133"/>
      <c r="T386" s="66"/>
    </row>
    <row r="387" spans="11:20" ht="12.75">
      <c r="K387" s="133"/>
      <c r="T387" s="66"/>
    </row>
    <row r="388" spans="11:20" ht="12.75">
      <c r="K388" s="133"/>
      <c r="T388" s="66"/>
    </row>
    <row r="389" spans="11:20" ht="12.75">
      <c r="K389" s="133"/>
      <c r="T389" s="66"/>
    </row>
    <row r="390" spans="11:20" ht="12.75">
      <c r="K390" s="133"/>
      <c r="T390" s="66"/>
    </row>
    <row r="391" spans="11:20" ht="12.75">
      <c r="K391" s="133"/>
      <c r="T391" s="66"/>
    </row>
    <row r="392" spans="11:20" ht="12.75">
      <c r="K392" s="133"/>
      <c r="T392" s="66"/>
    </row>
    <row r="393" spans="11:20" ht="12.75">
      <c r="K393" s="133"/>
      <c r="T393" s="66"/>
    </row>
    <row r="394" spans="11:20" ht="12.75">
      <c r="K394" s="133"/>
      <c r="T394" s="66"/>
    </row>
    <row r="395" spans="11:20" ht="12.75">
      <c r="K395" s="133"/>
      <c r="T395" s="66"/>
    </row>
    <row r="396" spans="11:20" ht="12.75">
      <c r="K396" s="133"/>
      <c r="T396" s="66"/>
    </row>
    <row r="397" spans="11:20" ht="12.75">
      <c r="K397" s="133"/>
      <c r="T397" s="66"/>
    </row>
    <row r="398" spans="11:20" ht="12.75">
      <c r="K398" s="133"/>
      <c r="T398" s="66"/>
    </row>
    <row r="399" spans="11:20" ht="12.75">
      <c r="K399" s="133"/>
      <c r="T399" s="66"/>
    </row>
    <row r="400" spans="11:20" ht="12.75">
      <c r="K400" s="133"/>
      <c r="T400" s="66"/>
    </row>
    <row r="401" spans="11:20" ht="12.75">
      <c r="K401" s="133"/>
      <c r="T401" s="66"/>
    </row>
    <row r="402" spans="11:20" ht="12.75">
      <c r="K402" s="133"/>
      <c r="T402" s="66"/>
    </row>
    <row r="403" spans="11:20" ht="12.75">
      <c r="K403" s="133"/>
      <c r="T403" s="66"/>
    </row>
    <row r="404" spans="11:20" ht="12.75">
      <c r="K404" s="133"/>
      <c r="T404" s="66"/>
    </row>
    <row r="405" spans="11:20" ht="12.75">
      <c r="K405" s="133"/>
      <c r="T405" s="66"/>
    </row>
    <row r="406" spans="11:20" ht="12.75">
      <c r="K406" s="133"/>
      <c r="T406" s="66"/>
    </row>
    <row r="407" spans="11:20" ht="12.75">
      <c r="K407" s="133"/>
      <c r="T407" s="66"/>
    </row>
    <row r="408" spans="11:20" ht="12.75">
      <c r="K408" s="133"/>
      <c r="T408" s="66"/>
    </row>
    <row r="409" spans="11:20" ht="12.75">
      <c r="K409" s="133"/>
      <c r="T409" s="66"/>
    </row>
    <row r="410" spans="11:20" ht="12.75">
      <c r="K410" s="133"/>
      <c r="T410" s="66"/>
    </row>
    <row r="411" spans="11:20" ht="12.75">
      <c r="K411" s="133"/>
      <c r="T411" s="66"/>
    </row>
    <row r="412" spans="11:20" ht="12.75">
      <c r="K412" s="133"/>
      <c r="T412" s="66"/>
    </row>
    <row r="413" spans="11:20" ht="12.75">
      <c r="K413" s="133"/>
      <c r="T413" s="66"/>
    </row>
    <row r="414" spans="11:20" ht="12.75">
      <c r="K414" s="133"/>
      <c r="T414" s="66"/>
    </row>
    <row r="415" spans="11:20" ht="12.75">
      <c r="K415" s="133"/>
      <c r="T415" s="66"/>
    </row>
    <row r="416" spans="11:20" ht="12.75">
      <c r="K416" s="133"/>
      <c r="T416" s="66"/>
    </row>
    <row r="417" spans="11:20" ht="12.75">
      <c r="K417" s="133"/>
      <c r="T417" s="66"/>
    </row>
    <row r="418" spans="11:20" ht="12.75">
      <c r="K418" s="133"/>
      <c r="T418" s="66"/>
    </row>
    <row r="419" spans="11:20" ht="12.75">
      <c r="K419" s="133"/>
      <c r="T419" s="66"/>
    </row>
    <row r="420" spans="11:20" ht="12.75">
      <c r="K420" s="133"/>
      <c r="T420" s="66"/>
    </row>
    <row r="421" spans="11:20" ht="12.75">
      <c r="K421" s="133"/>
      <c r="T421" s="66"/>
    </row>
    <row r="422" spans="11:20" ht="12.75">
      <c r="K422" s="133"/>
      <c r="T422" s="66"/>
    </row>
    <row r="423" spans="11:20" ht="12.75">
      <c r="K423" s="133"/>
      <c r="T423" s="66"/>
    </row>
    <row r="424" spans="11:20" ht="12.75">
      <c r="K424" s="133"/>
      <c r="T424" s="66"/>
    </row>
    <row r="425" spans="11:20" ht="12.75">
      <c r="K425" s="133"/>
      <c r="T425" s="66"/>
    </row>
    <row r="426" spans="11:20" ht="12.75">
      <c r="K426" s="133"/>
      <c r="T426" s="66"/>
    </row>
    <row r="427" spans="11:20" ht="12.75">
      <c r="K427" s="133"/>
      <c r="T427" s="66"/>
    </row>
    <row r="428" spans="11:20" ht="12.75">
      <c r="K428" s="133"/>
      <c r="T428" s="66"/>
    </row>
    <row r="429" spans="11:20" ht="12.75">
      <c r="K429" s="133"/>
      <c r="T429" s="66"/>
    </row>
    <row r="430" spans="11:20" ht="12.75">
      <c r="K430" s="133"/>
      <c r="T430" s="66"/>
    </row>
    <row r="431" spans="11:20" ht="12.75">
      <c r="K431" s="133"/>
      <c r="T431" s="66"/>
    </row>
    <row r="432" spans="11:20" ht="12.75">
      <c r="K432" s="133"/>
      <c r="T432" s="66"/>
    </row>
    <row r="433" spans="11:20" ht="12.75">
      <c r="K433" s="133"/>
      <c r="T433" s="66"/>
    </row>
    <row r="434" spans="11:20" ht="12.75">
      <c r="K434" s="133"/>
      <c r="T434" s="66"/>
    </row>
    <row r="435" spans="11:20" ht="12.75">
      <c r="K435" s="133"/>
      <c r="T435" s="66"/>
    </row>
    <row r="436" spans="11:20" ht="12.75">
      <c r="K436" s="133"/>
      <c r="T436" s="66"/>
    </row>
    <row r="437" spans="11:20" ht="12.75">
      <c r="K437" s="133"/>
      <c r="T437" s="66"/>
    </row>
    <row r="438" spans="11:20" ht="12.75">
      <c r="K438" s="133"/>
      <c r="T438" s="66"/>
    </row>
    <row r="439" spans="11:20" ht="12.75">
      <c r="K439" s="133"/>
      <c r="T439" s="66"/>
    </row>
    <row r="440" spans="11:20" ht="12.75">
      <c r="K440" s="133"/>
      <c r="T440" s="66"/>
    </row>
    <row r="441" spans="11:20" ht="12.75">
      <c r="K441" s="133"/>
      <c r="T441" s="66"/>
    </row>
    <row r="442" spans="11:20" ht="12.75">
      <c r="K442" s="133"/>
      <c r="T442" s="66"/>
    </row>
    <row r="443" spans="11:20" ht="12.75">
      <c r="K443" s="133"/>
      <c r="T443" s="66"/>
    </row>
    <row r="444" spans="11:20" ht="12.75">
      <c r="K444" s="133"/>
      <c r="T444" s="66"/>
    </row>
    <row r="445" spans="11:20" ht="12.75">
      <c r="K445" s="133"/>
      <c r="T445" s="66"/>
    </row>
    <row r="446" spans="11:20" ht="12.75">
      <c r="K446" s="133"/>
      <c r="T446" s="66"/>
    </row>
    <row r="447" spans="11:20" ht="12.75">
      <c r="K447" s="133"/>
      <c r="T447" s="66"/>
    </row>
    <row r="448" spans="11:20" ht="12.75">
      <c r="K448" s="133"/>
      <c r="T448" s="66"/>
    </row>
    <row r="449" spans="11:20" ht="12.75">
      <c r="K449" s="133"/>
      <c r="T449" s="66"/>
    </row>
    <row r="450" spans="11:20" ht="12.75">
      <c r="K450" s="133"/>
      <c r="T450" s="66"/>
    </row>
    <row r="451" spans="11:20" ht="12.75">
      <c r="K451" s="133"/>
      <c r="T451" s="66"/>
    </row>
    <row r="452" spans="11:20" ht="12.75">
      <c r="K452" s="133"/>
      <c r="T452" s="66"/>
    </row>
    <row r="453" spans="11:20" ht="12.75">
      <c r="K453" s="133"/>
      <c r="T453" s="66"/>
    </row>
    <row r="454" spans="11:20" ht="12.75">
      <c r="K454" s="133"/>
      <c r="T454" s="66"/>
    </row>
    <row r="455" spans="11:20" ht="12.75">
      <c r="K455" s="133"/>
      <c r="T455" s="66"/>
    </row>
    <row r="456" spans="11:20" ht="12.75">
      <c r="K456" s="133"/>
      <c r="T456" s="66"/>
    </row>
    <row r="457" spans="11:20" ht="12.75">
      <c r="K457" s="133"/>
      <c r="T457" s="66"/>
    </row>
    <row r="458" spans="11:20" ht="12.75">
      <c r="K458" s="133"/>
      <c r="T458" s="66"/>
    </row>
    <row r="459" spans="11:20" ht="12.75">
      <c r="K459" s="133"/>
      <c r="T459" s="66"/>
    </row>
    <row r="460" spans="11:20" ht="12.75">
      <c r="K460" s="133"/>
      <c r="T460" s="66"/>
    </row>
    <row r="461" spans="11:20" ht="12.75">
      <c r="K461" s="133"/>
      <c r="T461" s="66"/>
    </row>
    <row r="462" spans="11:20" ht="12.75">
      <c r="K462" s="133"/>
      <c r="T462" s="66"/>
    </row>
    <row r="463" spans="11:20" ht="12.75">
      <c r="K463" s="133"/>
      <c r="T463" s="66"/>
    </row>
    <row r="464" spans="11:20" ht="12.75">
      <c r="K464" s="133"/>
      <c r="T464" s="66"/>
    </row>
    <row r="465" spans="11:20" ht="12.75">
      <c r="K465" s="133"/>
      <c r="T465" s="66"/>
    </row>
    <row r="466" spans="11:20" ht="12.75">
      <c r="K466" s="133"/>
      <c r="T466" s="66"/>
    </row>
    <row r="467" spans="11:20" ht="12.75">
      <c r="K467" s="133"/>
      <c r="T467" s="66"/>
    </row>
    <row r="468" spans="11:20" ht="12.75">
      <c r="K468" s="133"/>
      <c r="T468" s="66"/>
    </row>
    <row r="469" spans="11:20" ht="12.75">
      <c r="K469" s="133"/>
      <c r="T469" s="66"/>
    </row>
    <row r="470" spans="11:20" ht="12.75">
      <c r="K470" s="133"/>
      <c r="T470" s="66"/>
    </row>
    <row r="471" spans="11:20" ht="12.75">
      <c r="K471" s="133"/>
      <c r="T471" s="66"/>
    </row>
    <row r="472" spans="11:20" ht="12.75">
      <c r="K472" s="133"/>
      <c r="T472" s="66"/>
    </row>
    <row r="473" spans="11:20" ht="12.75">
      <c r="K473" s="133"/>
      <c r="T473" s="66"/>
    </row>
    <row r="474" spans="11:20" ht="12.75">
      <c r="K474" s="133"/>
      <c r="T474" s="66"/>
    </row>
    <row r="475" spans="11:20" ht="12.75">
      <c r="K475" s="133"/>
      <c r="T475" s="66"/>
    </row>
    <row r="476" spans="11:20" ht="12.75">
      <c r="K476" s="133"/>
      <c r="T476" s="66"/>
    </row>
    <row r="477" spans="11:20" ht="12.75">
      <c r="K477" s="133"/>
      <c r="T477" s="66"/>
    </row>
    <row r="478" spans="11:20" ht="12.75">
      <c r="K478" s="133"/>
      <c r="T478" s="66"/>
    </row>
    <row r="479" spans="11:20" ht="12.75">
      <c r="K479" s="133"/>
      <c r="T479" s="66"/>
    </row>
    <row r="480" spans="11:20" ht="12.75">
      <c r="K480" s="133"/>
      <c r="T480" s="66"/>
    </row>
    <row r="481" spans="11:20" ht="12.75">
      <c r="K481" s="133"/>
      <c r="T481" s="66"/>
    </row>
    <row r="482" spans="11:20" ht="12.75">
      <c r="K482" s="133"/>
      <c r="T482" s="66"/>
    </row>
    <row r="483" spans="11:20" ht="12.75">
      <c r="K483" s="133"/>
      <c r="T483" s="66"/>
    </row>
    <row r="484" spans="11:20" ht="12.75">
      <c r="K484" s="133"/>
      <c r="T484" s="66"/>
    </row>
    <row r="485" spans="11:20" ht="12.75">
      <c r="K485" s="133"/>
      <c r="T485" s="66"/>
    </row>
    <row r="486" spans="11:20" ht="12.75">
      <c r="K486" s="133"/>
      <c r="T486" s="66"/>
    </row>
    <row r="487" spans="11:20" ht="12.75">
      <c r="K487" s="133"/>
      <c r="T487" s="66"/>
    </row>
    <row r="488" spans="11:20" ht="12.75">
      <c r="K488" s="133"/>
      <c r="T488" s="66"/>
    </row>
    <row r="489" spans="11:20" ht="12.75">
      <c r="K489" s="133"/>
      <c r="T489" s="66"/>
    </row>
    <row r="490" spans="11:20" ht="12.75">
      <c r="K490" s="133"/>
      <c r="T490" s="66"/>
    </row>
    <row r="491" spans="11:20" ht="12.75">
      <c r="K491" s="133"/>
      <c r="T491" s="66"/>
    </row>
    <row r="492" spans="11:20" ht="12.75">
      <c r="K492" s="133"/>
      <c r="T492" s="66"/>
    </row>
    <row r="493" spans="11:20" ht="12.75">
      <c r="K493" s="133"/>
      <c r="T493" s="66"/>
    </row>
    <row r="494" spans="11:20" ht="12.75">
      <c r="K494" s="133"/>
      <c r="T494" s="66"/>
    </row>
    <row r="495" spans="11:20" ht="12.75">
      <c r="K495" s="133"/>
      <c r="T495" s="66"/>
    </row>
    <row r="496" spans="11:20" ht="12.75">
      <c r="K496" s="133"/>
      <c r="T496" s="66"/>
    </row>
    <row r="497" spans="11:20" ht="12.75">
      <c r="K497" s="133"/>
      <c r="T497" s="66"/>
    </row>
    <row r="498" spans="11:20" ht="12.75">
      <c r="K498" s="133"/>
      <c r="T498" s="66"/>
    </row>
    <row r="499" spans="11:20" ht="12.75">
      <c r="K499" s="133"/>
      <c r="T499" s="66"/>
    </row>
    <row r="500" spans="11:20" ht="12.75">
      <c r="K500" s="133"/>
      <c r="T500" s="66"/>
    </row>
    <row r="501" spans="11:20" ht="12.75">
      <c r="K501" s="133"/>
      <c r="T501" s="66"/>
    </row>
    <row r="502" spans="11:20" ht="12.75">
      <c r="K502" s="133"/>
      <c r="T502" s="66"/>
    </row>
    <row r="503" spans="11:20" ht="12.75">
      <c r="K503" s="133"/>
      <c r="T503" s="66"/>
    </row>
    <row r="504" spans="11:20" ht="12.75">
      <c r="K504" s="133"/>
      <c r="T504" s="66"/>
    </row>
    <row r="505" spans="11:20" ht="12.75">
      <c r="K505" s="133"/>
      <c r="T505" s="66"/>
    </row>
    <row r="506" spans="11:20" ht="12.75">
      <c r="K506" s="133"/>
      <c r="T506" s="66"/>
    </row>
    <row r="507" spans="11:20" ht="12.75">
      <c r="K507" s="133"/>
      <c r="T507" s="66"/>
    </row>
    <row r="508" spans="11:20" ht="12.75">
      <c r="K508" s="133"/>
      <c r="T508" s="66"/>
    </row>
    <row r="509" spans="11:20" ht="12.75">
      <c r="K509" s="133"/>
      <c r="T509" s="66"/>
    </row>
    <row r="510" spans="11:20" ht="12.75">
      <c r="K510" s="133"/>
      <c r="T510" s="66"/>
    </row>
    <row r="511" spans="11:20" ht="12.75">
      <c r="K511" s="133"/>
      <c r="T511" s="66"/>
    </row>
    <row r="512" spans="11:20" ht="12.75">
      <c r="K512" s="133"/>
      <c r="T512" s="66"/>
    </row>
    <row r="513" spans="11:20" ht="12.75">
      <c r="K513" s="133"/>
      <c r="T513" s="66"/>
    </row>
    <row r="514" spans="11:20" ht="12.75">
      <c r="K514" s="133"/>
      <c r="T514" s="66"/>
    </row>
    <row r="515" spans="11:20" ht="12.75">
      <c r="K515" s="133"/>
      <c r="T515" s="66"/>
    </row>
    <row r="516" spans="11:20" ht="12.75">
      <c r="K516" s="133"/>
      <c r="T516" s="66"/>
    </row>
    <row r="517" spans="11:20" ht="12.75">
      <c r="K517" s="133"/>
      <c r="T517" s="66"/>
    </row>
    <row r="518" spans="11:20" ht="12.75">
      <c r="K518" s="133"/>
      <c r="T518" s="66"/>
    </row>
    <row r="519" spans="11:20" ht="12.75">
      <c r="K519" s="133"/>
      <c r="T519" s="66"/>
    </row>
    <row r="520" spans="11:20" ht="12.75">
      <c r="K520" s="133"/>
      <c r="T520" s="66"/>
    </row>
    <row r="521" spans="11:20" ht="12.75">
      <c r="K521" s="133"/>
      <c r="T521" s="66"/>
    </row>
    <row r="522" spans="11:20" ht="12.75">
      <c r="K522" s="133"/>
      <c r="T522" s="66"/>
    </row>
    <row r="523" spans="11:20" ht="12.75">
      <c r="K523" s="133"/>
      <c r="T523" s="66"/>
    </row>
    <row r="524" spans="11:20" ht="12.75">
      <c r="K524" s="133"/>
      <c r="T524" s="66"/>
    </row>
    <row r="525" spans="11:20" ht="12.75">
      <c r="K525" s="133"/>
      <c r="T525" s="66"/>
    </row>
    <row r="526" spans="11:20" ht="12.75">
      <c r="K526" s="133"/>
      <c r="T526" s="66"/>
    </row>
    <row r="527" spans="11:20" ht="12.75">
      <c r="K527" s="133"/>
      <c r="T527" s="66"/>
    </row>
    <row r="528" spans="11:20" ht="12.75">
      <c r="K528" s="133"/>
      <c r="T528" s="66"/>
    </row>
    <row r="529" spans="11:20" ht="12.75">
      <c r="K529" s="133"/>
      <c r="T529" s="66"/>
    </row>
    <row r="530" spans="11:20" ht="12.75">
      <c r="K530" s="133"/>
      <c r="T530" s="66"/>
    </row>
    <row r="531" spans="11:20" ht="12.75">
      <c r="K531" s="133"/>
      <c r="T531" s="66"/>
    </row>
    <row r="532" spans="11:20" ht="12.75">
      <c r="K532" s="133"/>
      <c r="T532" s="66"/>
    </row>
    <row r="533" spans="11:20" ht="12.75">
      <c r="K533" s="133"/>
      <c r="T533" s="66"/>
    </row>
    <row r="534" spans="11:20" ht="12.75">
      <c r="K534" s="133"/>
      <c r="T534" s="66"/>
    </row>
    <row r="535" spans="11:20" ht="12.75">
      <c r="K535" s="133"/>
      <c r="T535" s="66"/>
    </row>
    <row r="536" spans="11:20" ht="12.75">
      <c r="K536" s="133"/>
      <c r="T536" s="66"/>
    </row>
    <row r="537" spans="11:20" ht="12.75">
      <c r="K537" s="133"/>
      <c r="T537" s="66"/>
    </row>
    <row r="538" spans="11:20" ht="12.75">
      <c r="K538" s="133"/>
      <c r="T538" s="66"/>
    </row>
    <row r="539" spans="11:20" ht="12.75">
      <c r="K539" s="133"/>
      <c r="T539" s="66"/>
    </row>
    <row r="540" spans="11:20" ht="12.75">
      <c r="K540" s="133"/>
      <c r="T540" s="66"/>
    </row>
    <row r="541" spans="11:20" ht="12.75">
      <c r="K541" s="133"/>
      <c r="T541" s="66"/>
    </row>
    <row r="542" spans="11:20" ht="12.75">
      <c r="K542" s="133"/>
      <c r="T542" s="66"/>
    </row>
    <row r="543" spans="11:20" ht="12.75">
      <c r="K543" s="133"/>
      <c r="T543" s="66"/>
    </row>
    <row r="544" spans="11:20" ht="12.75">
      <c r="K544" s="133"/>
      <c r="T544" s="66"/>
    </row>
    <row r="545" spans="11:20" ht="12.75">
      <c r="K545" s="133"/>
      <c r="T545" s="66"/>
    </row>
    <row r="546" spans="11:20" ht="12.75">
      <c r="K546" s="133"/>
      <c r="T546" s="66"/>
    </row>
    <row r="547" spans="11:20" ht="12.75">
      <c r="K547" s="133"/>
      <c r="T547" s="66"/>
    </row>
    <row r="548" spans="11:20" ht="12.75">
      <c r="K548" s="133"/>
      <c r="T548" s="66"/>
    </row>
    <row r="549" spans="11:20" ht="12.75">
      <c r="K549" s="133"/>
      <c r="T549" s="66"/>
    </row>
    <row r="550" spans="11:20" ht="12.75">
      <c r="K550" s="133"/>
      <c r="T550" s="66"/>
    </row>
    <row r="551" spans="11:20" ht="12.75">
      <c r="K551" s="133"/>
      <c r="T551" s="66"/>
    </row>
    <row r="552" spans="11:20" ht="12.75">
      <c r="K552" s="133"/>
      <c r="T552" s="66"/>
    </row>
    <row r="553" spans="11:20" ht="12.75">
      <c r="K553" s="133"/>
      <c r="T553" s="66"/>
    </row>
    <row r="554" spans="11:20" ht="12.75">
      <c r="K554" s="133"/>
      <c r="T554" s="66"/>
    </row>
    <row r="555" spans="11:20" ht="12.75">
      <c r="K555" s="133"/>
      <c r="T555" s="66"/>
    </row>
    <row r="556" spans="11:20" ht="12.75">
      <c r="K556" s="133"/>
      <c r="T556" s="66"/>
    </row>
    <row r="557" spans="11:20" ht="12.75">
      <c r="K557" s="133"/>
      <c r="T557" s="66"/>
    </row>
    <row r="558" spans="11:20" ht="12.75">
      <c r="K558" s="133"/>
      <c r="T558" s="66"/>
    </row>
    <row r="559" spans="11:20" ht="12.75">
      <c r="K559" s="133"/>
      <c r="T559" s="66"/>
    </row>
    <row r="560" spans="11:20" ht="12.75">
      <c r="K560" s="133"/>
      <c r="T560" s="66"/>
    </row>
    <row r="561" spans="11:20" ht="12.75">
      <c r="K561" s="133"/>
      <c r="T561" s="66"/>
    </row>
    <row r="562" spans="11:20" ht="12.75">
      <c r="K562" s="133"/>
      <c r="T562" s="66"/>
    </row>
    <row r="563" spans="11:20" ht="12.75">
      <c r="K563" s="133"/>
      <c r="T563" s="66"/>
    </row>
    <row r="564" spans="11:20" ht="12.75">
      <c r="K564" s="133"/>
      <c r="T564" s="66"/>
    </row>
    <row r="565" spans="11:20" ht="12.75">
      <c r="K565" s="133"/>
      <c r="T565" s="66"/>
    </row>
    <row r="566" spans="11:20" ht="12.75">
      <c r="K566" s="133"/>
      <c r="T566" s="66"/>
    </row>
    <row r="567" spans="11:20" ht="12.75">
      <c r="K567" s="133"/>
      <c r="T567" s="66"/>
    </row>
    <row r="568" spans="11:20" ht="12.75">
      <c r="K568" s="133"/>
      <c r="T568" s="66"/>
    </row>
    <row r="569" spans="11:20" ht="12.75">
      <c r="K569" s="133"/>
      <c r="T569" s="66"/>
    </row>
    <row r="570" spans="11:20" ht="12.75">
      <c r="K570" s="133"/>
      <c r="T570" s="66"/>
    </row>
    <row r="571" spans="11:20" ht="12.75">
      <c r="K571" s="133"/>
      <c r="T571" s="66"/>
    </row>
    <row r="572" spans="11:20" ht="12.75">
      <c r="K572" s="133"/>
      <c r="T572" s="66"/>
    </row>
    <row r="573" spans="11:20" ht="12.75">
      <c r="K573" s="133"/>
      <c r="T573" s="66"/>
    </row>
    <row r="574" spans="11:20" ht="12.75">
      <c r="K574" s="133"/>
      <c r="T574" s="66"/>
    </row>
    <row r="575" spans="11:20" ht="12.75">
      <c r="K575" s="133"/>
      <c r="T575" s="66"/>
    </row>
    <row r="576" spans="11:20" ht="12.75">
      <c r="K576" s="133"/>
      <c r="T576" s="66"/>
    </row>
    <row r="577" spans="11:20" ht="12.75">
      <c r="K577" s="133"/>
      <c r="T577" s="66"/>
    </row>
    <row r="578" spans="11:20" ht="12.75">
      <c r="K578" s="133"/>
      <c r="T578" s="66"/>
    </row>
    <row r="579" spans="11:20" ht="12.75">
      <c r="K579" s="133"/>
      <c r="T579" s="66"/>
    </row>
    <row r="580" spans="11:20" ht="12.75">
      <c r="K580" s="133"/>
      <c r="T580" s="66"/>
    </row>
    <row r="581" spans="11:20" ht="12.75">
      <c r="K581" s="133"/>
      <c r="T581" s="66"/>
    </row>
    <row r="582" spans="11:20" ht="12.75">
      <c r="K582" s="133"/>
      <c r="T582" s="66"/>
    </row>
    <row r="583" spans="11:20" ht="12.75">
      <c r="K583" s="133"/>
      <c r="T583" s="66"/>
    </row>
    <row r="584" spans="11:20" ht="12.75">
      <c r="K584" s="133"/>
      <c r="T584" s="66"/>
    </row>
    <row r="585" spans="11:20" ht="12.75">
      <c r="K585" s="133"/>
      <c r="T585" s="66"/>
    </row>
    <row r="586" spans="11:20" ht="12.75">
      <c r="K586" s="133"/>
      <c r="T586" s="66"/>
    </row>
    <row r="587" spans="11:20" ht="12.75">
      <c r="K587" s="133"/>
      <c r="T587" s="66"/>
    </row>
    <row r="588" spans="11:20" ht="12.75">
      <c r="K588" s="133"/>
      <c r="T588" s="66"/>
    </row>
    <row r="589" spans="11:20" ht="12.75">
      <c r="K589" s="133"/>
      <c r="T589" s="66"/>
    </row>
    <row r="590" spans="11:20" ht="12.75">
      <c r="K590" s="133"/>
      <c r="T590" s="66"/>
    </row>
    <row r="591" spans="11:20" ht="12.75">
      <c r="K591" s="133"/>
      <c r="T591" s="66"/>
    </row>
    <row r="592" spans="11:20" ht="12.75">
      <c r="K592" s="133"/>
      <c r="T592" s="66"/>
    </row>
    <row r="593" spans="11:20" ht="12.75">
      <c r="K593" s="133"/>
      <c r="T593" s="66"/>
    </row>
    <row r="594" spans="11:20" ht="12.75">
      <c r="K594" s="133"/>
      <c r="T594" s="66"/>
    </row>
    <row r="595" spans="11:20" ht="12.75">
      <c r="K595" s="133"/>
      <c r="T595" s="66"/>
    </row>
    <row r="596" spans="11:20" ht="12.75">
      <c r="K596" s="133"/>
      <c r="T596" s="66"/>
    </row>
    <row r="597" spans="11:20" ht="12.75">
      <c r="K597" s="133"/>
      <c r="T597" s="66"/>
    </row>
    <row r="598" spans="11:20" ht="12.75">
      <c r="K598" s="133"/>
      <c r="T598" s="66"/>
    </row>
    <row r="599" spans="11:20" ht="12.75">
      <c r="K599" s="133"/>
      <c r="T599" s="66"/>
    </row>
    <row r="600" spans="11:20" ht="12.75">
      <c r="K600" s="133"/>
      <c r="T600" s="66"/>
    </row>
    <row r="601" spans="11:20" ht="12.75">
      <c r="K601" s="133"/>
      <c r="T601" s="66"/>
    </row>
    <row r="602" spans="11:20" ht="12.75">
      <c r="K602" s="133"/>
      <c r="T602" s="66"/>
    </row>
    <row r="603" spans="11:20" ht="12.75">
      <c r="K603" s="133"/>
      <c r="T603" s="66"/>
    </row>
    <row r="604" spans="11:20" ht="12.75">
      <c r="K604" s="133"/>
      <c r="T604" s="66"/>
    </row>
    <row r="605" spans="11:20" ht="12.75">
      <c r="K605" s="133"/>
      <c r="T605" s="66"/>
    </row>
    <row r="606" spans="11:20" ht="12.75">
      <c r="K606" s="133"/>
      <c r="T606" s="66"/>
    </row>
    <row r="607" spans="11:20" ht="12.75">
      <c r="K607" s="133"/>
      <c r="T607" s="66"/>
    </row>
    <row r="608" spans="11:20" ht="12.75">
      <c r="K608" s="133"/>
      <c r="T608" s="66"/>
    </row>
    <row r="609" spans="11:20" ht="12.75">
      <c r="K609" s="133"/>
      <c r="T609" s="66"/>
    </row>
    <row r="610" spans="11:20" ht="12.75">
      <c r="K610" s="133"/>
      <c r="T610" s="66"/>
    </row>
    <row r="611" spans="11:20" ht="12.75">
      <c r="K611" s="133"/>
      <c r="T611" s="66"/>
    </row>
    <row r="612" spans="11:20" ht="12.75">
      <c r="K612" s="133"/>
      <c r="T612" s="66"/>
    </row>
    <row r="613" spans="11:20" ht="12.75">
      <c r="K613" s="133"/>
      <c r="T613" s="66"/>
    </row>
    <row r="614" spans="11:20" ht="12.75">
      <c r="K614" s="133"/>
      <c r="T614" s="66"/>
    </row>
    <row r="615" spans="11:20" ht="12.75">
      <c r="K615" s="133"/>
      <c r="T615" s="66"/>
    </row>
    <row r="616" spans="11:20" ht="12.75">
      <c r="K616" s="133"/>
      <c r="T616" s="66"/>
    </row>
    <row r="617" spans="11:20" ht="12.75">
      <c r="K617" s="133"/>
      <c r="T617" s="66"/>
    </row>
    <row r="618" spans="11:20" ht="12.75">
      <c r="K618" s="133"/>
      <c r="T618" s="66"/>
    </row>
    <row r="619" spans="11:20" ht="12.75">
      <c r="K619" s="133"/>
      <c r="T619" s="66"/>
    </row>
    <row r="620" spans="11:20" ht="12.75">
      <c r="K620" s="133"/>
      <c r="T620" s="66"/>
    </row>
    <row r="621" spans="11:20" ht="12.75">
      <c r="K621" s="133"/>
      <c r="T621" s="66"/>
    </row>
    <row r="622" spans="11:20" ht="12.75">
      <c r="K622" s="133"/>
      <c r="T622" s="66"/>
    </row>
    <row r="623" spans="11:20" ht="12.75">
      <c r="K623" s="133"/>
      <c r="T623" s="66"/>
    </row>
    <row r="624" spans="11:20" ht="12.75">
      <c r="K624" s="133"/>
      <c r="T624" s="66"/>
    </row>
    <row r="625" spans="11:20" ht="12.75">
      <c r="K625" s="133"/>
      <c r="T625" s="66"/>
    </row>
    <row r="626" spans="11:20" ht="12.75">
      <c r="K626" s="133"/>
      <c r="T626" s="66"/>
    </row>
    <row r="627" spans="11:20" ht="12.75">
      <c r="K627" s="133"/>
      <c r="T627" s="66"/>
    </row>
    <row r="628" spans="11:20" ht="12.75">
      <c r="K628" s="133"/>
      <c r="T628" s="66"/>
    </row>
    <row r="629" spans="11:20" ht="12.75">
      <c r="K629" s="133"/>
      <c r="T629" s="66"/>
    </row>
    <row r="630" spans="11:20" ht="12.75">
      <c r="K630" s="133"/>
      <c r="T630" s="66"/>
    </row>
    <row r="631" spans="11:20" ht="12.75">
      <c r="K631" s="133"/>
      <c r="T631" s="66"/>
    </row>
    <row r="632" spans="11:20" ht="12.75">
      <c r="K632" s="133"/>
      <c r="T632" s="66"/>
    </row>
    <row r="633" spans="11:20" ht="12.75">
      <c r="K633" s="133"/>
      <c r="T633" s="66"/>
    </row>
    <row r="634" spans="11:20" ht="12.75">
      <c r="K634" s="133"/>
      <c r="T634" s="66"/>
    </row>
    <row r="635" spans="11:20" ht="12.75">
      <c r="K635" s="133"/>
      <c r="T635" s="66"/>
    </row>
    <row r="636" spans="11:20" ht="12.75">
      <c r="K636" s="133"/>
      <c r="T636" s="66"/>
    </row>
    <row r="637" spans="11:20" ht="12.75">
      <c r="K637" s="133"/>
      <c r="T637" s="66"/>
    </row>
    <row r="638" spans="11:20" ht="12.75">
      <c r="K638" s="133"/>
      <c r="T638" s="66"/>
    </row>
    <row r="639" spans="11:20" ht="12.75">
      <c r="K639" s="133"/>
      <c r="T639" s="66"/>
    </row>
    <row r="640" spans="11:20" ht="12.75">
      <c r="K640" s="133"/>
      <c r="T640" s="66"/>
    </row>
    <row r="641" spans="11:20" ht="12.75">
      <c r="K641" s="133"/>
      <c r="T641" s="66"/>
    </row>
    <row r="642" spans="11:20" ht="12.75">
      <c r="K642" s="133"/>
      <c r="T642" s="66"/>
    </row>
    <row r="643" spans="11:20" ht="12.75">
      <c r="K643" s="133"/>
      <c r="T643" s="66"/>
    </row>
    <row r="644" spans="11:20" ht="12.75">
      <c r="K644" s="133"/>
      <c r="T644" s="66"/>
    </row>
    <row r="645" spans="11:20" ht="12.75">
      <c r="K645" s="133"/>
      <c r="T645" s="66"/>
    </row>
    <row r="646" spans="11:20" ht="12.75">
      <c r="K646" s="133"/>
      <c r="T646" s="66"/>
    </row>
    <row r="647" spans="11:20" ht="12.75">
      <c r="K647" s="133"/>
      <c r="T647" s="66"/>
    </row>
    <row r="648" spans="11:20" ht="12.75">
      <c r="K648" s="133"/>
      <c r="T648" s="66"/>
    </row>
    <row r="649" spans="11:20" ht="12.75">
      <c r="K649" s="133"/>
      <c r="T649" s="66"/>
    </row>
    <row r="650" spans="11:20" ht="12.75">
      <c r="K650" s="133"/>
      <c r="T650" s="66"/>
    </row>
    <row r="651" spans="11:20" ht="12.75">
      <c r="K651" s="133"/>
      <c r="T651" s="66"/>
    </row>
    <row r="652" spans="11:20" ht="12.75">
      <c r="K652" s="133"/>
      <c r="T652" s="66"/>
    </row>
    <row r="653" spans="11:20" ht="12.75">
      <c r="K653" s="133"/>
      <c r="T653" s="66"/>
    </row>
    <row r="654" spans="11:20" ht="12.75">
      <c r="K654" s="133"/>
      <c r="T654" s="66"/>
    </row>
    <row r="655" spans="11:20" ht="12.75">
      <c r="K655" s="133"/>
      <c r="T655" s="66"/>
    </row>
    <row r="656" spans="11:20" ht="12.75">
      <c r="K656" s="133"/>
      <c r="T656" s="66"/>
    </row>
    <row r="657" spans="11:20" ht="12.75">
      <c r="K657" s="133"/>
      <c r="T657" s="66"/>
    </row>
    <row r="658" spans="11:20" ht="12.75">
      <c r="K658" s="133"/>
      <c r="T658" s="66"/>
    </row>
    <row r="659" spans="11:20" ht="12.75">
      <c r="K659" s="133"/>
      <c r="T659" s="66"/>
    </row>
    <row r="660" spans="11:20" ht="12.75">
      <c r="K660" s="133"/>
      <c r="T660" s="66"/>
    </row>
    <row r="661" spans="11:20" ht="12.75">
      <c r="K661" s="133"/>
      <c r="T661" s="66"/>
    </row>
    <row r="662" spans="11:20" ht="12.75">
      <c r="K662" s="133"/>
      <c r="T662" s="66"/>
    </row>
    <row r="663" spans="11:20" ht="12.75">
      <c r="K663" s="133"/>
      <c r="T663" s="66"/>
    </row>
    <row r="664" spans="11:20" ht="12.75">
      <c r="K664" s="133"/>
      <c r="T664" s="66"/>
    </row>
    <row r="665" spans="11:20" ht="12.75">
      <c r="K665" s="133"/>
      <c r="T665" s="66"/>
    </row>
    <row r="666" spans="11:20" ht="12.75">
      <c r="K666" s="133"/>
      <c r="T666" s="66"/>
    </row>
    <row r="667" spans="11:20" ht="12.75">
      <c r="K667" s="133"/>
      <c r="T667" s="66"/>
    </row>
    <row r="668" spans="11:20" ht="12.75">
      <c r="K668" s="133"/>
      <c r="T668" s="66"/>
    </row>
    <row r="669" spans="11:20" ht="12.75">
      <c r="K669" s="133"/>
      <c r="T669" s="66"/>
    </row>
    <row r="670" spans="11:20" ht="12.75">
      <c r="K670" s="133"/>
      <c r="T670" s="66"/>
    </row>
    <row r="671" spans="11:20" ht="12.75">
      <c r="K671" s="133"/>
      <c r="T671" s="66"/>
    </row>
    <row r="672" spans="11:20" ht="12.75">
      <c r="K672" s="133"/>
      <c r="T672" s="66"/>
    </row>
    <row r="673" spans="11:20" ht="12.75">
      <c r="K673" s="133"/>
      <c r="T673" s="66"/>
    </row>
    <row r="674" spans="11:20" ht="12.75">
      <c r="K674" s="133"/>
      <c r="T674" s="66"/>
    </row>
    <row r="675" spans="11:20" ht="12.75">
      <c r="K675" s="133"/>
      <c r="T675" s="66"/>
    </row>
    <row r="676" spans="11:20" ht="12.75">
      <c r="K676" s="133"/>
      <c r="T676" s="66"/>
    </row>
    <row r="677" spans="11:20" ht="12.75">
      <c r="K677" s="133"/>
      <c r="T677" s="66"/>
    </row>
    <row r="678" spans="11:20" ht="12.75">
      <c r="K678" s="133"/>
      <c r="T678" s="66"/>
    </row>
    <row r="679" spans="11:20" ht="12.75">
      <c r="K679" s="133"/>
      <c r="T679" s="66"/>
    </row>
    <row r="680" spans="11:20" ht="12.75">
      <c r="K680" s="133"/>
      <c r="T680" s="66"/>
    </row>
    <row r="681" spans="11:20" ht="12.75">
      <c r="K681" s="133"/>
      <c r="T681" s="66"/>
    </row>
    <row r="682" spans="11:20" ht="12.75">
      <c r="K682" s="133"/>
      <c r="T682" s="66"/>
    </row>
    <row r="683" spans="11:20" ht="12.75">
      <c r="K683" s="133"/>
      <c r="T683" s="66"/>
    </row>
    <row r="684" spans="11:20" ht="12.75">
      <c r="K684" s="133"/>
      <c r="T684" s="66"/>
    </row>
    <row r="685" spans="11:20" ht="12.75">
      <c r="K685" s="133"/>
      <c r="T685" s="66"/>
    </row>
    <row r="686" spans="11:20" ht="12.75">
      <c r="K686" s="133"/>
      <c r="T686" s="66"/>
    </row>
    <row r="687" spans="11:20" ht="12.75">
      <c r="K687" s="133"/>
      <c r="T687" s="66"/>
    </row>
    <row r="688" spans="11:20" ht="12.75">
      <c r="K688" s="133"/>
      <c r="T688" s="66"/>
    </row>
    <row r="689" spans="11:20" ht="12.75">
      <c r="K689" s="133"/>
      <c r="T689" s="66"/>
    </row>
    <row r="690" spans="11:20" ht="12.75">
      <c r="K690" s="133"/>
      <c r="T690" s="66"/>
    </row>
    <row r="691" spans="11:20" ht="12.75">
      <c r="K691" s="133"/>
      <c r="T691" s="66"/>
    </row>
    <row r="692" spans="11:20" ht="12.75">
      <c r="K692" s="133"/>
      <c r="T692" s="66"/>
    </row>
    <row r="693" spans="11:20" ht="12.75">
      <c r="K693" s="133"/>
      <c r="T693" s="66"/>
    </row>
    <row r="694" spans="11:20" ht="12.75">
      <c r="K694" s="133"/>
      <c r="T694" s="66"/>
    </row>
    <row r="695" spans="11:20" ht="12.75">
      <c r="K695" s="133"/>
      <c r="T695" s="66"/>
    </row>
    <row r="696" spans="11:20" ht="12.75">
      <c r="K696" s="133"/>
      <c r="T696" s="66"/>
    </row>
    <row r="697" spans="11:20" ht="12.75">
      <c r="K697" s="133"/>
      <c r="T697" s="66"/>
    </row>
    <row r="698" spans="11:20" ht="12.75">
      <c r="K698" s="133"/>
      <c r="T698" s="66"/>
    </row>
    <row r="699" spans="11:20" ht="12.75">
      <c r="K699" s="133"/>
      <c r="T699" s="66"/>
    </row>
    <row r="700" spans="11:20" ht="12.75">
      <c r="K700" s="133"/>
      <c r="T700" s="66"/>
    </row>
    <row r="701" spans="11:20" ht="12.75">
      <c r="K701" s="133"/>
      <c r="T701" s="66"/>
    </row>
    <row r="702" spans="11:20" ht="12.75">
      <c r="K702" s="133"/>
      <c r="T702" s="66"/>
    </row>
    <row r="703" spans="11:20" ht="12.75">
      <c r="K703" s="133"/>
      <c r="T703" s="66"/>
    </row>
    <row r="704" spans="11:20" ht="12.75">
      <c r="K704" s="133"/>
      <c r="T704" s="66"/>
    </row>
    <row r="705" spans="11:20" ht="12.75">
      <c r="K705" s="133"/>
      <c r="T705" s="66"/>
    </row>
    <row r="706" spans="11:20" ht="12.75">
      <c r="K706" s="133"/>
      <c r="T706" s="66"/>
    </row>
    <row r="707" spans="11:20" ht="12.75">
      <c r="K707" s="133"/>
      <c r="T707" s="66"/>
    </row>
    <row r="708" spans="11:20" ht="12.75">
      <c r="K708" s="133"/>
      <c r="T708" s="66"/>
    </row>
    <row r="709" spans="11:20" ht="12.75">
      <c r="K709" s="133"/>
      <c r="T709" s="66"/>
    </row>
    <row r="710" spans="11:20" ht="12.75">
      <c r="K710" s="133"/>
      <c r="T710" s="66"/>
    </row>
    <row r="711" spans="11:20" ht="12.75">
      <c r="K711" s="133"/>
      <c r="T711" s="66"/>
    </row>
    <row r="712" spans="11:20" ht="12.75">
      <c r="K712" s="133"/>
      <c r="T712" s="66"/>
    </row>
    <row r="713" spans="11:20" ht="12.75">
      <c r="K713" s="133"/>
      <c r="T713" s="66"/>
    </row>
    <row r="714" spans="11:20" ht="12.75">
      <c r="K714" s="133"/>
      <c r="T714" s="66"/>
    </row>
    <row r="715" spans="11:20" ht="12.75">
      <c r="K715" s="133"/>
      <c r="T715" s="66"/>
    </row>
    <row r="716" spans="11:20" ht="12.75">
      <c r="K716" s="133"/>
      <c r="T716" s="66"/>
    </row>
    <row r="717" spans="11:20" ht="12.75">
      <c r="K717" s="133"/>
      <c r="T717" s="66"/>
    </row>
    <row r="718" spans="11:20" ht="12.75">
      <c r="K718" s="133"/>
      <c r="T718" s="66"/>
    </row>
    <row r="719" spans="11:20" ht="12.75">
      <c r="K719" s="133"/>
      <c r="T719" s="66"/>
    </row>
    <row r="720" spans="11:20" ht="12.75">
      <c r="K720" s="133"/>
      <c r="T720" s="66"/>
    </row>
    <row r="721" spans="11:20" ht="12.75">
      <c r="K721" s="133"/>
      <c r="T721" s="66"/>
    </row>
    <row r="722" spans="11:20" ht="12.75">
      <c r="K722" s="133"/>
      <c r="T722" s="66"/>
    </row>
    <row r="723" spans="11:20" ht="12.75">
      <c r="K723" s="133"/>
      <c r="T723" s="66"/>
    </row>
    <row r="724" spans="11:20" ht="12.75">
      <c r="K724" s="133"/>
      <c r="T724" s="66"/>
    </row>
    <row r="725" spans="11:20" ht="12.75">
      <c r="K725" s="133"/>
      <c r="T725" s="66"/>
    </row>
    <row r="726" spans="11:20" ht="12.75">
      <c r="K726" s="133"/>
      <c r="T726" s="66"/>
    </row>
    <row r="727" spans="11:20" ht="12.75">
      <c r="K727" s="133"/>
      <c r="T727" s="66"/>
    </row>
    <row r="728" spans="11:20" ht="12.75">
      <c r="K728" s="133"/>
      <c r="T728" s="66"/>
    </row>
    <row r="729" spans="11:20" ht="12.75">
      <c r="K729" s="133"/>
      <c r="T729" s="66"/>
    </row>
    <row r="730" spans="11:20" ht="12.75">
      <c r="K730" s="133"/>
      <c r="T730" s="66"/>
    </row>
    <row r="731" spans="11:20" ht="12.75">
      <c r="K731" s="133"/>
      <c r="T731" s="66"/>
    </row>
    <row r="732" spans="11:20" ht="12.75">
      <c r="K732" s="133"/>
      <c r="T732" s="66"/>
    </row>
    <row r="733" spans="11:20" ht="12.75">
      <c r="K733" s="133"/>
      <c r="T733" s="66"/>
    </row>
    <row r="734" spans="11:20" ht="12.75">
      <c r="K734" s="133"/>
      <c r="T734" s="66"/>
    </row>
    <row r="735" spans="11:20" ht="12.75">
      <c r="K735" s="133"/>
      <c r="T735" s="66"/>
    </row>
    <row r="736" spans="11:20" ht="12.75">
      <c r="K736" s="133"/>
      <c r="T736" s="66"/>
    </row>
    <row r="737" spans="11:20" ht="12.75">
      <c r="K737" s="133"/>
      <c r="T737" s="66"/>
    </row>
    <row r="738" spans="11:20" ht="12.75">
      <c r="K738" s="133"/>
      <c r="T738" s="66"/>
    </row>
    <row r="739" spans="11:20" ht="12.75">
      <c r="K739" s="133"/>
      <c r="T739" s="66"/>
    </row>
    <row r="740" spans="11:20" ht="12.75">
      <c r="K740" s="133"/>
      <c r="T740" s="66"/>
    </row>
    <row r="741" spans="11:20" ht="12.75">
      <c r="K741" s="133"/>
      <c r="T741" s="66"/>
    </row>
    <row r="742" spans="11:20" ht="12.75">
      <c r="K742" s="133"/>
      <c r="T742" s="66"/>
    </row>
    <row r="743" spans="11:20" ht="12.75">
      <c r="K743" s="133"/>
      <c r="T743" s="66"/>
    </row>
    <row r="744" spans="11:20" ht="12.75">
      <c r="K744" s="133"/>
      <c r="T744" s="66"/>
    </row>
    <row r="745" spans="11:20" ht="12.75">
      <c r="K745" s="133"/>
      <c r="T745" s="66"/>
    </row>
    <row r="746" spans="11:20" ht="12.75">
      <c r="K746" s="133"/>
      <c r="T746" s="66"/>
    </row>
    <row r="747" spans="11:20" ht="12.75">
      <c r="K747" s="133"/>
      <c r="T747" s="66"/>
    </row>
    <row r="748" spans="11:20" ht="12.75">
      <c r="K748" s="133"/>
      <c r="T748" s="66"/>
    </row>
    <row r="749" spans="11:20" ht="12.75">
      <c r="K749" s="133"/>
      <c r="T749" s="66"/>
    </row>
    <row r="750" spans="11:20" ht="12.75">
      <c r="K750" s="133"/>
      <c r="T750" s="66"/>
    </row>
    <row r="751" spans="11:20" ht="12.75">
      <c r="K751" s="133"/>
      <c r="T751" s="66"/>
    </row>
    <row r="752" spans="11:20" ht="12.75">
      <c r="K752" s="133"/>
      <c r="T752" s="66"/>
    </row>
    <row r="753" spans="11:20" ht="12.75">
      <c r="K753" s="133"/>
      <c r="T753" s="66"/>
    </row>
    <row r="754" spans="11:20" ht="12.75">
      <c r="K754" s="133"/>
      <c r="T754" s="66"/>
    </row>
    <row r="755" spans="11:20" ht="12.75">
      <c r="K755" s="133"/>
      <c r="T755" s="66"/>
    </row>
    <row r="756" spans="11:20" ht="12.75">
      <c r="K756" s="133"/>
      <c r="T756" s="66"/>
    </row>
    <row r="757" spans="11:20" ht="12.75">
      <c r="K757" s="133"/>
      <c r="T757" s="66"/>
    </row>
    <row r="758" spans="11:20" ht="12.75">
      <c r="K758" s="133"/>
      <c r="T758" s="66"/>
    </row>
    <row r="759" spans="11:20" ht="12.75">
      <c r="K759" s="133"/>
      <c r="T759" s="66"/>
    </row>
    <row r="760" spans="11:20" ht="12.75">
      <c r="K760" s="133"/>
      <c r="T760" s="66"/>
    </row>
    <row r="761" spans="11:20" ht="12.75">
      <c r="K761" s="133"/>
      <c r="T761" s="66"/>
    </row>
    <row r="762" spans="11:20" ht="12.75">
      <c r="K762" s="133"/>
      <c r="T762" s="66"/>
    </row>
    <row r="763" spans="11:20" ht="12.75">
      <c r="K763" s="133"/>
      <c r="T763" s="66"/>
    </row>
    <row r="764" spans="11:20" ht="12.75">
      <c r="K764" s="133"/>
      <c r="T764" s="66"/>
    </row>
    <row r="765" spans="11:20" ht="12.75">
      <c r="K765" s="133"/>
      <c r="T765" s="66"/>
    </row>
    <row r="766" spans="11:20" ht="12.75">
      <c r="K766" s="133"/>
      <c r="T766" s="66"/>
    </row>
    <row r="767" spans="11:20" ht="12.75">
      <c r="K767" s="133"/>
      <c r="T767" s="66"/>
    </row>
    <row r="768" spans="11:20" ht="12.75">
      <c r="K768" s="133"/>
      <c r="T768" s="66"/>
    </row>
    <row r="769" spans="11:20" ht="12.75">
      <c r="K769" s="133"/>
      <c r="T769" s="66"/>
    </row>
    <row r="770" spans="11:20" ht="12.75">
      <c r="K770" s="133"/>
      <c r="T770" s="66"/>
    </row>
    <row r="771" spans="11:20" ht="12.75">
      <c r="K771" s="133"/>
      <c r="T771" s="66"/>
    </row>
    <row r="772" spans="11:20" ht="12.75">
      <c r="K772" s="133"/>
      <c r="T772" s="66"/>
    </row>
    <row r="773" spans="11:20" ht="12.75">
      <c r="K773" s="133"/>
      <c r="T773" s="66"/>
    </row>
    <row r="774" spans="11:20" ht="12.75">
      <c r="K774" s="133"/>
      <c r="T774" s="66"/>
    </row>
    <row r="775" spans="11:20" ht="12.75">
      <c r="K775" s="133"/>
      <c r="T775" s="66"/>
    </row>
    <row r="776" spans="11:20" ht="12.75">
      <c r="K776" s="133"/>
      <c r="T776" s="66"/>
    </row>
    <row r="777" spans="11:20" ht="12.75">
      <c r="K777" s="133"/>
      <c r="T777" s="66"/>
    </row>
    <row r="778" spans="11:20" ht="12.75">
      <c r="K778" s="133"/>
      <c r="T778" s="66"/>
    </row>
    <row r="779" spans="11:20" ht="12.75">
      <c r="K779" s="133"/>
      <c r="T779" s="66"/>
    </row>
    <row r="780" spans="11:20" ht="12.75">
      <c r="K780" s="133"/>
      <c r="T780" s="66"/>
    </row>
    <row r="781" spans="11:20" ht="12.75">
      <c r="K781" s="133"/>
      <c r="T781" s="66"/>
    </row>
    <row r="782" spans="11:20" ht="12.75">
      <c r="K782" s="133"/>
      <c r="T782" s="66"/>
    </row>
    <row r="783" spans="11:20" ht="12.75">
      <c r="K783" s="133"/>
      <c r="T783" s="66"/>
    </row>
    <row r="784" spans="11:20" ht="12.75">
      <c r="K784" s="133"/>
      <c r="T784" s="66"/>
    </row>
    <row r="785" spans="11:20" ht="12.75">
      <c r="K785" s="133"/>
      <c r="T785" s="66"/>
    </row>
    <row r="786" spans="11:20" ht="12.75">
      <c r="K786" s="133"/>
      <c r="T786" s="66"/>
    </row>
    <row r="787" spans="11:20" ht="12.75">
      <c r="K787" s="133"/>
      <c r="T787" s="66"/>
    </row>
    <row r="788" spans="11:20" ht="12.75">
      <c r="K788" s="133"/>
      <c r="T788" s="66"/>
    </row>
    <row r="789" spans="11:20" ht="12.75">
      <c r="K789" s="133"/>
      <c r="T789" s="66"/>
    </row>
    <row r="790" spans="11:20" ht="12.75">
      <c r="K790" s="133"/>
      <c r="T790" s="66"/>
    </row>
    <row r="791" spans="11:20" ht="12.75">
      <c r="K791" s="133"/>
      <c r="T791" s="66"/>
    </row>
    <row r="792" spans="11:20" ht="12.75">
      <c r="K792" s="133"/>
      <c r="T792" s="66"/>
    </row>
    <row r="793" spans="11:20" ht="12.75">
      <c r="K793" s="133"/>
      <c r="T793" s="66"/>
    </row>
    <row r="794" spans="11:20" ht="12.75">
      <c r="K794" s="133"/>
      <c r="T794" s="66"/>
    </row>
    <row r="795" spans="11:20" ht="12.75">
      <c r="K795" s="133"/>
      <c r="T795" s="66"/>
    </row>
    <row r="796" spans="11:20" ht="12.75">
      <c r="K796" s="133"/>
      <c r="T796" s="66"/>
    </row>
    <row r="797" spans="11:20" ht="12.75">
      <c r="K797" s="133"/>
      <c r="T797" s="66"/>
    </row>
    <row r="798" spans="11:20" ht="12.75">
      <c r="K798" s="133"/>
      <c r="T798" s="66"/>
    </row>
    <row r="799" spans="11:20" ht="12.75">
      <c r="K799" s="133"/>
      <c r="T799" s="66"/>
    </row>
    <row r="800" spans="11:20" ht="12.75">
      <c r="K800" s="133"/>
      <c r="T800" s="66"/>
    </row>
    <row r="801" spans="11:20" ht="12.75">
      <c r="K801" s="133"/>
      <c r="T801" s="66"/>
    </row>
    <row r="802" spans="11:20" ht="12.75">
      <c r="K802" s="133"/>
      <c r="T802" s="66"/>
    </row>
    <row r="803" spans="11:20" ht="12.75">
      <c r="K803" s="133"/>
      <c r="T803" s="66"/>
    </row>
    <row r="804" spans="11:20" ht="12.75">
      <c r="K804" s="133"/>
      <c r="T804" s="66"/>
    </row>
    <row r="805" spans="11:20" ht="12.75">
      <c r="K805" s="133"/>
      <c r="T805" s="66"/>
    </row>
    <row r="806" spans="11:20" ht="12.75">
      <c r="K806" s="133"/>
      <c r="T806" s="66"/>
    </row>
    <row r="807" spans="11:20" ht="12.75">
      <c r="K807" s="133"/>
      <c r="T807" s="66"/>
    </row>
    <row r="808" spans="11:20" ht="12.75">
      <c r="K808" s="133"/>
      <c r="T808" s="66"/>
    </row>
    <row r="809" spans="11:20" ht="12.75">
      <c r="K809" s="133"/>
      <c r="T809" s="66"/>
    </row>
    <row r="810" spans="11:20" ht="12.75">
      <c r="K810" s="133"/>
      <c r="T810" s="66"/>
    </row>
    <row r="811" spans="11:20" ht="12.75">
      <c r="K811" s="133"/>
      <c r="T811" s="66"/>
    </row>
    <row r="812" spans="11:20" ht="12.75">
      <c r="K812" s="133"/>
      <c r="T812" s="66"/>
    </row>
    <row r="813" spans="11:20" ht="12.75">
      <c r="K813" s="133"/>
      <c r="T813" s="66"/>
    </row>
    <row r="814" spans="11:20" ht="12.75">
      <c r="K814" s="133"/>
      <c r="T814" s="66"/>
    </row>
    <row r="815" spans="11:20" ht="12.75">
      <c r="K815" s="133"/>
      <c r="T815" s="66"/>
    </row>
    <row r="816" spans="11:20" ht="12.75">
      <c r="K816" s="133"/>
      <c r="T816" s="66"/>
    </row>
    <row r="817" spans="11:20" ht="12.75">
      <c r="K817" s="133"/>
      <c r="T817" s="66"/>
    </row>
    <row r="818" spans="11:20" ht="12.75">
      <c r="K818" s="133"/>
      <c r="T818" s="66"/>
    </row>
    <row r="819" spans="11:20" ht="12.75">
      <c r="K819" s="133"/>
      <c r="T819" s="66"/>
    </row>
    <row r="820" spans="11:20" ht="12.75">
      <c r="K820" s="133"/>
      <c r="T820" s="66"/>
    </row>
    <row r="821" spans="11:20" ht="12.75">
      <c r="K821" s="133"/>
      <c r="T821" s="66"/>
    </row>
    <row r="822" spans="11:20" ht="12.75">
      <c r="K822" s="133"/>
      <c r="T822" s="66"/>
    </row>
    <row r="823" spans="11:20" ht="12.75">
      <c r="K823" s="133"/>
      <c r="T823" s="66"/>
    </row>
    <row r="824" spans="11:20" ht="12.75">
      <c r="K824" s="133"/>
      <c r="T824" s="66"/>
    </row>
    <row r="825" spans="11:20" ht="12.75">
      <c r="K825" s="133"/>
      <c r="T825" s="66"/>
    </row>
    <row r="826" spans="11:20" ht="12.75">
      <c r="K826" s="133"/>
      <c r="T826" s="66"/>
    </row>
    <row r="827" spans="11:20" ht="12.75">
      <c r="K827" s="133"/>
      <c r="T827" s="66"/>
    </row>
    <row r="828" spans="11:20" ht="12.75">
      <c r="K828" s="133"/>
      <c r="T828" s="66"/>
    </row>
    <row r="829" spans="11:20" ht="12.75">
      <c r="K829" s="133"/>
      <c r="T829" s="66"/>
    </row>
    <row r="830" spans="11:20" ht="12.75">
      <c r="K830" s="133"/>
      <c r="T830" s="66"/>
    </row>
    <row r="831" spans="11:20" ht="12.75">
      <c r="K831" s="133"/>
      <c r="T831" s="66"/>
    </row>
    <row r="832" spans="11:20" ht="12.75">
      <c r="K832" s="133"/>
      <c r="T832" s="66"/>
    </row>
    <row r="833" spans="11:20" ht="12.75">
      <c r="K833" s="133"/>
      <c r="T833" s="66"/>
    </row>
    <row r="834" spans="11:20" ht="12.75">
      <c r="K834" s="133"/>
      <c r="T834" s="66"/>
    </row>
    <row r="835" spans="11:20" ht="12.75">
      <c r="K835" s="133"/>
      <c r="T835" s="66"/>
    </row>
    <row r="836" spans="11:20" ht="12.75">
      <c r="K836" s="133"/>
      <c r="T836" s="66"/>
    </row>
    <row r="837" spans="11:20" ht="12.75">
      <c r="K837" s="133"/>
      <c r="T837" s="66"/>
    </row>
    <row r="838" spans="11:20" ht="12.75">
      <c r="K838" s="133"/>
      <c r="T838" s="66"/>
    </row>
    <row r="839" spans="11:20" ht="12.75">
      <c r="K839" s="133"/>
      <c r="T839" s="66"/>
    </row>
    <row r="840" spans="11:20" ht="12.75">
      <c r="K840" s="133"/>
      <c r="T840" s="66"/>
    </row>
    <row r="841" spans="11:20" ht="12.75">
      <c r="K841" s="133"/>
      <c r="T841" s="66"/>
    </row>
    <row r="842" spans="11:20" ht="12.75">
      <c r="K842" s="133"/>
      <c r="T842" s="66"/>
    </row>
    <row r="843" spans="11:20" ht="12.75">
      <c r="K843" s="133"/>
      <c r="T843" s="66"/>
    </row>
    <row r="844" spans="11:20" ht="12.75">
      <c r="K844" s="133"/>
      <c r="T844" s="66"/>
    </row>
    <row r="845" spans="11:20" ht="12.75">
      <c r="K845" s="133"/>
      <c r="T845" s="66"/>
    </row>
    <row r="846" spans="11:20" ht="12.75">
      <c r="K846" s="133"/>
      <c r="T846" s="66"/>
    </row>
    <row r="847" spans="11:20" ht="12.75">
      <c r="K847" s="133"/>
      <c r="T847" s="66"/>
    </row>
    <row r="848" spans="11:20" ht="12.75">
      <c r="K848" s="133"/>
      <c r="T848" s="66"/>
    </row>
    <row r="849" spans="11:20" ht="12.75">
      <c r="K849" s="133"/>
      <c r="T849" s="66"/>
    </row>
    <row r="850" spans="11:20" ht="12.75">
      <c r="K850" s="133"/>
      <c r="T850" s="66"/>
    </row>
    <row r="851" spans="11:20" ht="12.75">
      <c r="K851" s="133"/>
      <c r="T851" s="66"/>
    </row>
    <row r="852" spans="11:20" ht="12.75">
      <c r="K852" s="133"/>
      <c r="T852" s="66"/>
    </row>
    <row r="853" spans="11:20" ht="12.75">
      <c r="K853" s="133"/>
      <c r="T853" s="66"/>
    </row>
    <row r="854" spans="11:20" ht="12.75">
      <c r="K854" s="133"/>
      <c r="T854" s="66"/>
    </row>
    <row r="855" spans="11:20" ht="12.75">
      <c r="K855" s="133"/>
      <c r="T855" s="66"/>
    </row>
    <row r="856" spans="11:20" ht="12.75">
      <c r="K856" s="133"/>
      <c r="T856" s="66"/>
    </row>
    <row r="857" spans="11:20" ht="12.75">
      <c r="K857" s="133"/>
      <c r="T857" s="66"/>
    </row>
    <row r="858" spans="11:20" ht="12.75">
      <c r="K858" s="133"/>
      <c r="T858" s="66"/>
    </row>
    <row r="859" spans="11:20" ht="12.75">
      <c r="K859" s="133"/>
      <c r="T859" s="66"/>
    </row>
    <row r="860" spans="11:20" ht="12.75">
      <c r="K860" s="133"/>
      <c r="T860" s="66"/>
    </row>
    <row r="861" spans="11:20" ht="12.75">
      <c r="K861" s="133"/>
      <c r="T861" s="66"/>
    </row>
    <row r="862" spans="11:20" ht="12.75">
      <c r="K862" s="133"/>
      <c r="T862" s="66"/>
    </row>
    <row r="863" spans="11:20" ht="12.75">
      <c r="K863" s="133"/>
      <c r="T863" s="66"/>
    </row>
    <row r="864" spans="11:20" ht="12.75">
      <c r="K864" s="133"/>
      <c r="T864" s="66"/>
    </row>
    <row r="865" spans="11:20" ht="12.75">
      <c r="K865" s="133"/>
      <c r="T865" s="66"/>
    </row>
    <row r="866" spans="11:20" ht="12.75">
      <c r="K866" s="133"/>
      <c r="T866" s="66"/>
    </row>
    <row r="867" spans="11:20" ht="12.75">
      <c r="K867" s="133"/>
      <c r="T867" s="66"/>
    </row>
    <row r="868" spans="11:20" ht="12.75">
      <c r="K868" s="133"/>
      <c r="T868" s="66"/>
    </row>
    <row r="869" spans="11:20" ht="12.75">
      <c r="K869" s="133"/>
      <c r="T869" s="66"/>
    </row>
    <row r="870" spans="11:20" ht="12.75">
      <c r="K870" s="133"/>
      <c r="T870" s="66"/>
    </row>
    <row r="871" spans="11:20" ht="12.75">
      <c r="K871" s="133"/>
      <c r="T871" s="66"/>
    </row>
    <row r="872" spans="11:20" ht="12.75">
      <c r="K872" s="133"/>
      <c r="T872" s="66"/>
    </row>
    <row r="873" spans="11:20" ht="12.75">
      <c r="K873" s="133"/>
      <c r="T873" s="66"/>
    </row>
    <row r="874" spans="11:20" ht="12.75">
      <c r="K874" s="133"/>
      <c r="T874" s="66"/>
    </row>
    <row r="875" spans="11:20" ht="12.75">
      <c r="K875" s="133"/>
      <c r="T875" s="66"/>
    </row>
    <row r="876" spans="11:20" ht="12.75">
      <c r="K876" s="133"/>
      <c r="T876" s="66"/>
    </row>
    <row r="877" spans="11:20" ht="12.75">
      <c r="K877" s="133"/>
      <c r="T877" s="66"/>
    </row>
    <row r="878" spans="11:20" ht="12.75">
      <c r="K878" s="133"/>
      <c r="T878" s="66"/>
    </row>
    <row r="879" spans="11:20" ht="12.75">
      <c r="K879" s="133"/>
      <c r="T879" s="66"/>
    </row>
    <row r="880" spans="11:20" ht="12.75">
      <c r="K880" s="133"/>
      <c r="T880" s="66"/>
    </row>
    <row r="881" spans="11:20" ht="12.75">
      <c r="K881" s="133"/>
      <c r="T881" s="66"/>
    </row>
    <row r="882" spans="11:20" ht="12.75">
      <c r="K882" s="133"/>
      <c r="T882" s="66"/>
    </row>
    <row r="883" spans="11:20" ht="12.75">
      <c r="K883" s="133"/>
      <c r="T883" s="66"/>
    </row>
    <row r="884" spans="11:20" ht="12.75">
      <c r="K884" s="133"/>
      <c r="T884" s="66"/>
    </row>
    <row r="885" spans="11:20" ht="12.75">
      <c r="K885" s="133"/>
      <c r="T885" s="66"/>
    </row>
    <row r="886" spans="11:20" ht="12.75">
      <c r="K886" s="133"/>
      <c r="T886" s="66"/>
    </row>
    <row r="887" spans="11:20" ht="12.75">
      <c r="K887" s="133"/>
      <c r="T887" s="66"/>
    </row>
    <row r="888" spans="11:20" ht="12.75">
      <c r="K888" s="133"/>
      <c r="T888" s="66"/>
    </row>
    <row r="889" spans="11:20" ht="12.75">
      <c r="K889" s="133"/>
      <c r="T889" s="66"/>
    </row>
    <row r="890" spans="11:20" ht="12.75">
      <c r="K890" s="133"/>
      <c r="T890" s="66"/>
    </row>
    <row r="891" spans="11:20" ht="12.75">
      <c r="K891" s="133"/>
      <c r="T891" s="66"/>
    </row>
    <row r="892" spans="11:20" ht="12.75">
      <c r="K892" s="133"/>
      <c r="T892" s="66"/>
    </row>
    <row r="893" spans="11:20" ht="12.75">
      <c r="K893" s="133"/>
      <c r="T893" s="66"/>
    </row>
    <row r="894" spans="11:20" ht="12.75">
      <c r="K894" s="133"/>
      <c r="T894" s="66"/>
    </row>
    <row r="895" spans="11:20" ht="12.75">
      <c r="K895" s="133"/>
      <c r="T895" s="66"/>
    </row>
    <row r="896" spans="11:20" ht="12.75">
      <c r="K896" s="133"/>
      <c r="T896" s="66"/>
    </row>
    <row r="897" spans="11:20" ht="12.75">
      <c r="K897" s="133"/>
      <c r="T897" s="66"/>
    </row>
    <row r="898" spans="11:20" ht="12.75">
      <c r="K898" s="133"/>
      <c r="T898" s="66"/>
    </row>
    <row r="899" spans="11:20" ht="12.75">
      <c r="K899" s="133"/>
      <c r="T899" s="66"/>
    </row>
    <row r="900" spans="11:20" ht="12.75">
      <c r="K900" s="133"/>
      <c r="T900" s="66"/>
    </row>
    <row r="901" spans="11:20" ht="12.75">
      <c r="K901" s="133"/>
      <c r="T901" s="66"/>
    </row>
    <row r="902" spans="11:20" ht="12.75">
      <c r="K902" s="133"/>
      <c r="T902" s="66"/>
    </row>
    <row r="903" spans="11:20" ht="12.75">
      <c r="K903" s="133"/>
      <c r="T903" s="66"/>
    </row>
    <row r="904" spans="11:20" ht="12.75">
      <c r="K904" s="133"/>
      <c r="T904" s="66"/>
    </row>
    <row r="905" spans="11:20" ht="12.75">
      <c r="K905" s="133"/>
      <c r="T905" s="66"/>
    </row>
    <row r="906" spans="11:20" ht="12.75">
      <c r="K906" s="133"/>
      <c r="T906" s="66"/>
    </row>
    <row r="907" spans="11:20" ht="12.75">
      <c r="K907" s="133"/>
      <c r="T907" s="66"/>
    </row>
    <row r="908" spans="11:20" ht="12.75">
      <c r="K908" s="133"/>
      <c r="T908" s="66"/>
    </row>
    <row r="909" spans="11:20" ht="12.75">
      <c r="K909" s="133"/>
      <c r="T909" s="66"/>
    </row>
    <row r="910" spans="11:20" ht="12.75">
      <c r="K910" s="133"/>
      <c r="T910" s="66"/>
    </row>
    <row r="911" spans="11:20" ht="12.75">
      <c r="K911" s="133"/>
      <c r="T911" s="66"/>
    </row>
    <row r="912" spans="11:20" ht="12.75">
      <c r="K912" s="133"/>
      <c r="T912" s="66"/>
    </row>
    <row r="913" spans="11:20" ht="12.75">
      <c r="K913" s="133"/>
      <c r="T913" s="66"/>
    </row>
    <row r="914" spans="11:20" ht="12.75">
      <c r="K914" s="133"/>
      <c r="T914" s="66"/>
    </row>
    <row r="915" spans="11:20" ht="12.75">
      <c r="K915" s="133"/>
      <c r="T915" s="66"/>
    </row>
    <row r="916" spans="11:20" ht="12.75">
      <c r="K916" s="133"/>
      <c r="T916" s="66"/>
    </row>
    <row r="917" spans="11:20" ht="12.75">
      <c r="K917" s="133"/>
      <c r="T917" s="66"/>
    </row>
    <row r="918" spans="11:20" ht="12.75">
      <c r="K918" s="133"/>
      <c r="T918" s="66"/>
    </row>
    <row r="919" spans="11:20" ht="12.75">
      <c r="K919" s="133"/>
      <c r="T919" s="66"/>
    </row>
    <row r="920" spans="11:20" ht="12.75">
      <c r="K920" s="133"/>
      <c r="T920" s="66"/>
    </row>
    <row r="921" spans="11:20" ht="12.75">
      <c r="K921" s="133"/>
      <c r="T921" s="66"/>
    </row>
    <row r="922" spans="11:20" ht="12.75">
      <c r="K922" s="133"/>
      <c r="T922" s="66"/>
    </row>
    <row r="923" spans="11:20" ht="12.75">
      <c r="K923" s="133"/>
      <c r="T923" s="66"/>
    </row>
    <row r="924" spans="11:20" ht="12.75">
      <c r="K924" s="133"/>
      <c r="T924" s="66"/>
    </row>
    <row r="925" spans="11:20" ht="12.75">
      <c r="K925" s="133"/>
      <c r="T925" s="66"/>
    </row>
    <row r="926" spans="11:20" ht="12.75">
      <c r="K926" s="133"/>
      <c r="T926" s="66"/>
    </row>
    <row r="927" spans="11:20" ht="12.75">
      <c r="K927" s="133"/>
      <c r="T927" s="66"/>
    </row>
    <row r="928" spans="11:20" ht="12.75">
      <c r="K928" s="133"/>
      <c r="T928" s="66"/>
    </row>
    <row r="929" spans="11:20" ht="12.75">
      <c r="K929" s="133"/>
      <c r="T929" s="66"/>
    </row>
    <row r="930" spans="11:20" ht="12.75">
      <c r="K930" s="133"/>
      <c r="T930" s="66"/>
    </row>
    <row r="931" spans="11:20" ht="12.75">
      <c r="K931" s="133"/>
      <c r="T931" s="66"/>
    </row>
    <row r="932" spans="11:20" ht="12.75">
      <c r="K932" s="133"/>
      <c r="T932" s="66"/>
    </row>
    <row r="933" spans="11:20" ht="12.75">
      <c r="K933" s="133"/>
      <c r="T933" s="66"/>
    </row>
    <row r="934" spans="11:20" ht="12.75">
      <c r="K934" s="133"/>
      <c r="T934" s="66"/>
    </row>
    <row r="935" spans="11:20" ht="12.75">
      <c r="K935" s="133"/>
      <c r="T935" s="66"/>
    </row>
    <row r="936" spans="11:20" ht="12.75">
      <c r="K936" s="133"/>
      <c r="T936" s="66"/>
    </row>
    <row r="937" spans="11:20" ht="12.75">
      <c r="K937" s="133"/>
      <c r="T937" s="66"/>
    </row>
    <row r="938" spans="11:20" ht="12.75">
      <c r="K938" s="133"/>
      <c r="T938" s="66"/>
    </row>
    <row r="939" spans="11:20" ht="12.75">
      <c r="K939" s="133"/>
      <c r="T939" s="66"/>
    </row>
    <row r="940" spans="11:20" ht="12.75">
      <c r="K940" s="133"/>
      <c r="T940" s="66"/>
    </row>
    <row r="941" spans="11:20" ht="12.75">
      <c r="K941" s="133"/>
      <c r="T941" s="66"/>
    </row>
    <row r="942" spans="11:20" ht="12.75">
      <c r="K942" s="133"/>
      <c r="T942" s="66"/>
    </row>
    <row r="943" spans="11:20" ht="12.75">
      <c r="K943" s="133"/>
      <c r="T943" s="66"/>
    </row>
    <row r="944" spans="11:20" ht="12.75">
      <c r="K944" s="133"/>
      <c r="T944" s="66"/>
    </row>
    <row r="945" spans="11:20" ht="12.75">
      <c r="K945" s="133"/>
      <c r="T945" s="66"/>
    </row>
    <row r="946" spans="11:20" ht="12.75">
      <c r="K946" s="133"/>
      <c r="T946" s="66"/>
    </row>
    <row r="947" spans="11:20" ht="12.75">
      <c r="K947" s="133"/>
      <c r="T947" s="66"/>
    </row>
    <row r="948" spans="11:20" ht="12.75">
      <c r="K948" s="133"/>
      <c r="T948" s="66"/>
    </row>
    <row r="949" spans="11:20" ht="12.75">
      <c r="K949" s="133"/>
      <c r="T949" s="66"/>
    </row>
    <row r="950" spans="11:20" ht="12.75">
      <c r="K950" s="133"/>
      <c r="T950" s="66"/>
    </row>
    <row r="951" spans="11:20" ht="12.75">
      <c r="K951" s="133"/>
      <c r="T951" s="66"/>
    </row>
    <row r="952" spans="11:20" ht="12.75">
      <c r="K952" s="133"/>
      <c r="T952" s="66"/>
    </row>
    <row r="953" spans="11:20" ht="12.75">
      <c r="K953" s="133"/>
      <c r="T953" s="66"/>
    </row>
    <row r="954" spans="11:20" ht="12.75">
      <c r="K954" s="133"/>
      <c r="T954" s="66"/>
    </row>
    <row r="955" spans="11:20" ht="12.75">
      <c r="K955" s="133"/>
      <c r="T955" s="66"/>
    </row>
    <row r="956" spans="11:20" ht="12.75">
      <c r="K956" s="133"/>
      <c r="T956" s="66"/>
    </row>
    <row r="957" spans="11:20" ht="12.75">
      <c r="K957" s="133"/>
      <c r="T957" s="66"/>
    </row>
    <row r="958" spans="11:20" ht="12.75">
      <c r="K958" s="133"/>
      <c r="T958" s="66"/>
    </row>
    <row r="959" spans="11:20" ht="12.75">
      <c r="K959" s="133"/>
      <c r="T959" s="66"/>
    </row>
    <row r="960" spans="11:20" ht="12.75">
      <c r="K960" s="133"/>
      <c r="T960" s="66"/>
    </row>
    <row r="961" spans="11:20" ht="12.75">
      <c r="K961" s="133"/>
      <c r="T961" s="66"/>
    </row>
    <row r="962" spans="11:20" ht="12.75">
      <c r="K962" s="133"/>
      <c r="T962" s="66"/>
    </row>
    <row r="963" spans="11:20" ht="12.75">
      <c r="K963" s="133"/>
      <c r="T963" s="66"/>
    </row>
    <row r="964" spans="11:20" ht="12.75">
      <c r="K964" s="133"/>
      <c r="T964" s="66"/>
    </row>
    <row r="965" spans="11:20" ht="12.75">
      <c r="K965" s="133"/>
      <c r="T965" s="66"/>
    </row>
    <row r="966" spans="11:20" ht="12.75">
      <c r="K966" s="133"/>
      <c r="T966" s="66"/>
    </row>
    <row r="967" spans="11:20" ht="12.75">
      <c r="K967" s="133"/>
      <c r="T967" s="66"/>
    </row>
    <row r="968" spans="11:20" ht="12.75">
      <c r="K968" s="133"/>
      <c r="T968" s="66"/>
    </row>
    <row r="969" spans="11:20" ht="12.75">
      <c r="K969" s="133"/>
      <c r="T969" s="66"/>
    </row>
    <row r="970" spans="11:20" ht="12.75">
      <c r="K970" s="133"/>
      <c r="T970" s="66"/>
    </row>
    <row r="971" spans="11:20" ht="12.75">
      <c r="K971" s="133"/>
      <c r="T971" s="66"/>
    </row>
    <row r="972" spans="11:20" ht="12.75">
      <c r="K972" s="133"/>
      <c r="T972" s="66"/>
    </row>
    <row r="973" spans="11:20" ht="12.75">
      <c r="K973" s="133"/>
      <c r="T973" s="66"/>
    </row>
    <row r="974" spans="11:20" ht="12.75">
      <c r="K974" s="133"/>
      <c r="T974" s="66"/>
    </row>
    <row r="975" spans="11:20" ht="12.75">
      <c r="K975" s="133"/>
      <c r="T975" s="66"/>
    </row>
    <row r="976" spans="11:20" ht="12.75">
      <c r="K976" s="133"/>
      <c r="T976" s="66"/>
    </row>
    <row r="977" spans="11:20" ht="12.75">
      <c r="K977" s="133"/>
      <c r="T977" s="66"/>
    </row>
    <row r="978" spans="11:20" ht="12.75">
      <c r="K978" s="133"/>
      <c r="T978" s="66"/>
    </row>
    <row r="979" spans="11:20" ht="12.75">
      <c r="K979" s="133"/>
      <c r="T979" s="66"/>
    </row>
    <row r="980" spans="11:20" ht="12.75">
      <c r="K980" s="133"/>
      <c r="T980" s="66"/>
    </row>
    <row r="981" spans="11:20" ht="12.75">
      <c r="K981" s="133"/>
      <c r="T981" s="66"/>
    </row>
    <row r="982" spans="11:20" ht="12.75">
      <c r="K982" s="133"/>
      <c r="T982" s="66"/>
    </row>
    <row r="983" spans="11:20" ht="12.75">
      <c r="K983" s="133"/>
      <c r="T983" s="66"/>
    </row>
    <row r="984" spans="11:20" ht="12.75">
      <c r="K984" s="133"/>
      <c r="T984" s="66"/>
    </row>
    <row r="985" spans="11:20" ht="12.75">
      <c r="K985" s="133"/>
      <c r="T985" s="66"/>
    </row>
    <row r="986" spans="11:20" ht="12.75">
      <c r="K986" s="133"/>
      <c r="T986" s="66"/>
    </row>
    <row r="987" spans="11:20" ht="12.75">
      <c r="K987" s="133"/>
      <c r="T987" s="66"/>
    </row>
    <row r="988" spans="11:20" ht="12.75">
      <c r="K988" s="133"/>
      <c r="T988" s="66"/>
    </row>
    <row r="989" spans="11:20" ht="12.75">
      <c r="K989" s="133"/>
      <c r="T989" s="66"/>
    </row>
    <row r="990" spans="11:20" ht="12.75">
      <c r="K990" s="133"/>
      <c r="T990" s="66"/>
    </row>
    <row r="991" spans="11:20" ht="12.75">
      <c r="K991" s="133"/>
      <c r="T991" s="66"/>
    </row>
    <row r="992" spans="11:20" ht="12.75">
      <c r="K992" s="133"/>
      <c r="T992" s="66"/>
    </row>
    <row r="993" spans="11:20" ht="12.75">
      <c r="K993" s="133"/>
      <c r="T993" s="66"/>
    </row>
    <row r="994" spans="11:20" ht="12.75">
      <c r="K994" s="133"/>
      <c r="T994" s="66"/>
    </row>
    <row r="995" spans="11:20" ht="12.75">
      <c r="K995" s="133"/>
      <c r="T995" s="66"/>
    </row>
    <row r="996" spans="11:20" ht="12.75">
      <c r="K996" s="133"/>
      <c r="T996" s="66"/>
    </row>
    <row r="997" spans="11:20" ht="12.75">
      <c r="K997" s="133"/>
      <c r="T997" s="66"/>
    </row>
    <row r="998" spans="11:20" ht="12.75">
      <c r="K998" s="133"/>
      <c r="T998" s="66"/>
    </row>
    <row r="999" spans="11:20" ht="12.75">
      <c r="K999" s="133"/>
      <c r="T999" s="66"/>
    </row>
    <row r="1000" spans="11:20" ht="12.75">
      <c r="K1000" s="133"/>
      <c r="T1000" s="66"/>
    </row>
    <row r="1001" spans="11:20" ht="12.75">
      <c r="K1001" s="133"/>
      <c r="T1001" s="66"/>
    </row>
    <row r="1002" spans="11:20" ht="12.75">
      <c r="K1002" s="133"/>
      <c r="T1002" s="66"/>
    </row>
    <row r="1003" spans="11:20" ht="12.75">
      <c r="K1003" s="133"/>
      <c r="T1003" s="66"/>
    </row>
    <row r="1004" spans="11:20" ht="12.75">
      <c r="K1004" s="133"/>
      <c r="T1004" s="66"/>
    </row>
    <row r="1005" spans="11:20" ht="12.75">
      <c r="K1005" s="133"/>
      <c r="T1005" s="66"/>
    </row>
    <row r="1006" spans="11:20" ht="12.75">
      <c r="K1006" s="133"/>
      <c r="T1006" s="66"/>
    </row>
    <row r="1007" spans="11:20" ht="12.75">
      <c r="K1007" s="133"/>
      <c r="T1007" s="66"/>
    </row>
    <row r="1008" spans="11:20" ht="12.75">
      <c r="K1008" s="133"/>
      <c r="T1008" s="66"/>
    </row>
    <row r="1009" spans="11:20" ht="12.75">
      <c r="K1009" s="133"/>
      <c r="T1009" s="66"/>
    </row>
    <row r="1010" spans="11:20" ht="12.75">
      <c r="K1010" s="133"/>
      <c r="T1010" s="66"/>
    </row>
    <row r="1011" spans="11:20" ht="12.75">
      <c r="K1011" s="133"/>
      <c r="T1011" s="66"/>
    </row>
    <row r="1012" spans="11:20" ht="12.75">
      <c r="K1012" s="133"/>
      <c r="T1012" s="66"/>
    </row>
    <row r="1013" spans="11:20" ht="12.75">
      <c r="K1013" s="133"/>
      <c r="T1013" s="66"/>
    </row>
    <row r="1014" spans="11:20" ht="12.75">
      <c r="K1014" s="133"/>
      <c r="T1014" s="66"/>
    </row>
    <row r="1015" spans="11:20" ht="12.75">
      <c r="K1015" s="133"/>
      <c r="T1015" s="66"/>
    </row>
    <row r="1016" spans="11:20" ht="12.75">
      <c r="K1016" s="133"/>
      <c r="T1016" s="66"/>
    </row>
    <row r="1017" spans="11:20" ht="12.75">
      <c r="K1017" s="133"/>
      <c r="T1017" s="66"/>
    </row>
    <row r="1018" spans="11:20" ht="12.75">
      <c r="K1018" s="133"/>
      <c r="T1018" s="66"/>
    </row>
    <row r="1019" spans="11:20" ht="12.75">
      <c r="K1019" s="133"/>
      <c r="T1019" s="66"/>
    </row>
    <row r="1020" spans="11:20" ht="12.75">
      <c r="K1020" s="133"/>
      <c r="T1020" s="66"/>
    </row>
    <row r="1021" spans="11:20" ht="12.75">
      <c r="K1021" s="133"/>
      <c r="T1021" s="66"/>
    </row>
    <row r="1022" spans="11:20" ht="12.75">
      <c r="K1022" s="133"/>
      <c r="T1022" s="66"/>
    </row>
    <row r="1023" spans="11:20" ht="12.75">
      <c r="K1023" s="133"/>
      <c r="T1023" s="66"/>
    </row>
    <row r="1024" spans="11:20" ht="12.75">
      <c r="K1024" s="133"/>
      <c r="T1024" s="66"/>
    </row>
    <row r="1025" spans="11:20" ht="12.75">
      <c r="K1025" s="133"/>
      <c r="T1025" s="66"/>
    </row>
    <row r="1026" spans="11:20" ht="12.75">
      <c r="K1026" s="133"/>
      <c r="T1026" s="66"/>
    </row>
    <row r="1027" spans="11:20" ht="12.75">
      <c r="K1027" s="133"/>
      <c r="T1027" s="66"/>
    </row>
    <row r="1028" spans="11:20" ht="12.75">
      <c r="K1028" s="133"/>
      <c r="T1028" s="66"/>
    </row>
    <row r="1029" spans="11:20" ht="12.75">
      <c r="K1029" s="133"/>
      <c r="T1029" s="66"/>
    </row>
    <row r="1030" spans="11:20" ht="12.75">
      <c r="K1030" s="133"/>
      <c r="T1030" s="66"/>
    </row>
    <row r="1031" spans="11:20" ht="12.75">
      <c r="K1031" s="133"/>
      <c r="T1031" s="66"/>
    </row>
    <row r="1032" spans="11:20" ht="12.75">
      <c r="K1032" s="133"/>
      <c r="T1032" s="66"/>
    </row>
    <row r="1033" spans="11:20" ht="12.75">
      <c r="K1033" s="133"/>
      <c r="T1033" s="66"/>
    </row>
    <row r="1034" spans="11:20" ht="12.75">
      <c r="K1034" s="133"/>
      <c r="T1034" s="66"/>
    </row>
    <row r="1035" spans="11:20" ht="12.75">
      <c r="K1035" s="133"/>
      <c r="T1035" s="66"/>
    </row>
    <row r="1036" spans="11:20" ht="12.75">
      <c r="K1036" s="133"/>
      <c r="T1036" s="66"/>
    </row>
    <row r="1037" spans="11:20" ht="12.75">
      <c r="K1037" s="133"/>
      <c r="T1037" s="66"/>
    </row>
    <row r="1038" spans="11:20" ht="12.75">
      <c r="K1038" s="133"/>
      <c r="T1038" s="66"/>
    </row>
    <row r="1039" spans="11:20" ht="12.75">
      <c r="K1039" s="133"/>
      <c r="T1039" s="66"/>
    </row>
    <row r="1040" spans="11:20" ht="12.75">
      <c r="K1040" s="133"/>
      <c r="T1040" s="66"/>
    </row>
    <row r="1041" spans="11:20" ht="12.75">
      <c r="K1041" s="133"/>
      <c r="T1041" s="66"/>
    </row>
    <row r="1042" spans="11:20" ht="12.75">
      <c r="K1042" s="133"/>
      <c r="T1042" s="66"/>
    </row>
    <row r="1043" spans="11:20" ht="12.75">
      <c r="K1043" s="133"/>
      <c r="T1043" s="66"/>
    </row>
    <row r="1044" spans="11:20" ht="12.75">
      <c r="K1044" s="133"/>
      <c r="T1044" s="66"/>
    </row>
    <row r="1045" spans="11:20" ht="12.75">
      <c r="K1045" s="133"/>
      <c r="T1045" s="66"/>
    </row>
    <row r="1046" spans="11:20" ht="12.75">
      <c r="K1046" s="133"/>
      <c r="T1046" s="66"/>
    </row>
    <row r="1047" spans="11:20" ht="12.75">
      <c r="K1047" s="133"/>
      <c r="T1047" s="66"/>
    </row>
    <row r="1048" spans="11:20" ht="12.75">
      <c r="K1048" s="133"/>
      <c r="T1048" s="66"/>
    </row>
    <row r="1049" spans="11:20" ht="12.75">
      <c r="K1049" s="133"/>
      <c r="T1049" s="66"/>
    </row>
    <row r="1050" spans="11:20" ht="12.75">
      <c r="K1050" s="133"/>
      <c r="T1050" s="66"/>
    </row>
    <row r="1051" spans="11:20" ht="12.75">
      <c r="K1051" s="133"/>
      <c r="T1051" s="66"/>
    </row>
    <row r="1052" spans="11:20" ht="12.75">
      <c r="K1052" s="133"/>
      <c r="T1052" s="66"/>
    </row>
    <row r="1053" spans="11:20" ht="12.75">
      <c r="K1053" s="133"/>
      <c r="T1053" s="66"/>
    </row>
    <row r="1054" spans="11:20" ht="12.75">
      <c r="K1054" s="133"/>
      <c r="T1054" s="66"/>
    </row>
    <row r="1055" spans="11:20" ht="12.75">
      <c r="K1055" s="133"/>
      <c r="T1055" s="66"/>
    </row>
    <row r="1056" spans="11:20" ht="12.75">
      <c r="K1056" s="133"/>
      <c r="T1056" s="66"/>
    </row>
    <row r="1057" spans="11:20" ht="12.75">
      <c r="K1057" s="133"/>
      <c r="T1057" s="66"/>
    </row>
    <row r="1058" spans="11:20" ht="12.75">
      <c r="K1058" s="133"/>
      <c r="T1058" s="66"/>
    </row>
    <row r="1059" spans="11:20" ht="12.75">
      <c r="K1059" s="133"/>
      <c r="T1059" s="66"/>
    </row>
    <row r="1060" spans="11:20" ht="12.75">
      <c r="K1060" s="133"/>
      <c r="T1060" s="66"/>
    </row>
    <row r="1061" spans="11:20" ht="12.75">
      <c r="K1061" s="133"/>
      <c r="T1061" s="66"/>
    </row>
    <row r="1062" spans="11:20" ht="12.75">
      <c r="K1062" s="133"/>
      <c r="T1062" s="66"/>
    </row>
    <row r="1063" spans="11:20" ht="12.75">
      <c r="K1063" s="133"/>
      <c r="T1063" s="66"/>
    </row>
    <row r="1064" spans="11:20" ht="12.75">
      <c r="K1064" s="133"/>
      <c r="T1064" s="66"/>
    </row>
    <row r="1065" spans="11:20" ht="12.75">
      <c r="K1065" s="133"/>
      <c r="T1065" s="66"/>
    </row>
    <row r="1066" spans="11:20" ht="12.75">
      <c r="K1066" s="133"/>
      <c r="T1066" s="66"/>
    </row>
    <row r="1067" spans="11:20" ht="12.75">
      <c r="K1067" s="133"/>
      <c r="T1067" s="66"/>
    </row>
    <row r="1068" spans="11:20" ht="12.75">
      <c r="K1068" s="133"/>
      <c r="T1068" s="66"/>
    </row>
    <row r="1069" spans="11:20" ht="12.75">
      <c r="K1069" s="133"/>
      <c r="T1069" s="66"/>
    </row>
    <row r="1070" spans="11:20" ht="12.75">
      <c r="K1070" s="133"/>
      <c r="T1070" s="66"/>
    </row>
    <row r="1071" spans="11:20" ht="12.75">
      <c r="K1071" s="133"/>
      <c r="T1071" s="66"/>
    </row>
    <row r="1072" spans="11:20" ht="12.75">
      <c r="K1072" s="133"/>
      <c r="T1072" s="66"/>
    </row>
    <row r="1073" spans="11:20" ht="12.75">
      <c r="K1073" s="133"/>
      <c r="T1073" s="66"/>
    </row>
    <row r="1074" spans="11:20" ht="12.75">
      <c r="K1074" s="133"/>
      <c r="T1074" s="66"/>
    </row>
    <row r="1075" spans="11:20" ht="12.75">
      <c r="K1075" s="133"/>
      <c r="T1075" s="66"/>
    </row>
    <row r="1076" spans="11:20" ht="12.75">
      <c r="K1076" s="133"/>
      <c r="T1076" s="66"/>
    </row>
    <row r="1077" spans="11:20" ht="12.75">
      <c r="K1077" s="133"/>
      <c r="T1077" s="66"/>
    </row>
    <row r="1078" spans="11:20" ht="12.75">
      <c r="K1078" s="133"/>
      <c r="T1078" s="66"/>
    </row>
    <row r="1079" spans="11:20" ht="12.75">
      <c r="K1079" s="133"/>
      <c r="T1079" s="66"/>
    </row>
    <row r="1080" spans="11:20" ht="12.75">
      <c r="K1080" s="133"/>
      <c r="T1080" s="66"/>
    </row>
    <row r="1081" spans="11:20" ht="12.75">
      <c r="K1081" s="133"/>
      <c r="T1081" s="66"/>
    </row>
    <row r="1082" spans="11:20" ht="12.75">
      <c r="K1082" s="133"/>
      <c r="T1082" s="66"/>
    </row>
    <row r="1083" spans="11:20" ht="12.75">
      <c r="K1083" s="133"/>
      <c r="T1083" s="66"/>
    </row>
    <row r="1084" spans="11:20" ht="12.75">
      <c r="K1084" s="133"/>
      <c r="T1084" s="66"/>
    </row>
    <row r="1085" spans="11:20" ht="12.75">
      <c r="K1085" s="133"/>
      <c r="T1085" s="66"/>
    </row>
    <row r="1086" spans="11:20" ht="12.75">
      <c r="K1086" s="133"/>
      <c r="T1086" s="66"/>
    </row>
    <row r="1087" spans="11:20" ht="12.75">
      <c r="K1087" s="133"/>
      <c r="T1087" s="66"/>
    </row>
    <row r="1088" spans="11:20" ht="12.75">
      <c r="K1088" s="133"/>
      <c r="T1088" s="66"/>
    </row>
    <row r="1089" spans="11:20" ht="12.75">
      <c r="K1089" s="133"/>
      <c r="T1089" s="66"/>
    </row>
    <row r="1090" spans="11:20" ht="12.75">
      <c r="K1090" s="133"/>
      <c r="T1090" s="66"/>
    </row>
    <row r="1091" spans="11:20" ht="12.75">
      <c r="K1091" s="133"/>
      <c r="T1091" s="66"/>
    </row>
    <row r="1092" spans="11:20" ht="12.75">
      <c r="K1092" s="133"/>
      <c r="T1092" s="66"/>
    </row>
    <row r="1093" spans="11:20" ht="12.75">
      <c r="K1093" s="133"/>
      <c r="T1093" s="66"/>
    </row>
    <row r="1094" spans="11:20" ht="12.75">
      <c r="K1094" s="133"/>
      <c r="T1094" s="66"/>
    </row>
    <row r="1095" spans="11:20" ht="12.75">
      <c r="K1095" s="133"/>
      <c r="T1095" s="66"/>
    </row>
    <row r="1096" spans="11:20" ht="12.75">
      <c r="K1096" s="133"/>
      <c r="T1096" s="66"/>
    </row>
    <row r="1097" spans="11:20" ht="12.75">
      <c r="K1097" s="133"/>
      <c r="T1097" s="66"/>
    </row>
    <row r="1098" spans="11:20" ht="12.75">
      <c r="K1098" s="133"/>
      <c r="T1098" s="66"/>
    </row>
    <row r="1099" spans="11:20" ht="12.75">
      <c r="K1099" s="133"/>
      <c r="T1099" s="66"/>
    </row>
    <row r="1100" spans="11:20" ht="12.75">
      <c r="K1100" s="133"/>
      <c r="T1100" s="66"/>
    </row>
    <row r="1101" spans="11:20" ht="12.75">
      <c r="K1101" s="133"/>
      <c r="T1101" s="66"/>
    </row>
    <row r="1102" spans="11:20" ht="12.75">
      <c r="K1102" s="133"/>
      <c r="T1102" s="66"/>
    </row>
    <row r="1103" spans="11:20" ht="12.75">
      <c r="K1103" s="133"/>
      <c r="T1103" s="66"/>
    </row>
    <row r="1104" spans="11:20" ht="12.75">
      <c r="K1104" s="133"/>
      <c r="T1104" s="66"/>
    </row>
    <row r="1105" spans="11:20" ht="12.75">
      <c r="K1105" s="133"/>
      <c r="T1105" s="66"/>
    </row>
    <row r="1106" spans="11:20" ht="12.75">
      <c r="K1106" s="133"/>
      <c r="T1106" s="66"/>
    </row>
    <row r="1107" spans="11:20" ht="12.75">
      <c r="K1107" s="133"/>
      <c r="T1107" s="66"/>
    </row>
    <row r="1108" spans="11:20" ht="12.75">
      <c r="K1108" s="133"/>
      <c r="T1108" s="66"/>
    </row>
    <row r="1109" spans="11:20" ht="12.75">
      <c r="K1109" s="133"/>
      <c r="T1109" s="66"/>
    </row>
    <row r="1110" spans="11:20" ht="12.75">
      <c r="K1110" s="133"/>
      <c r="T1110" s="66"/>
    </row>
    <row r="1111" spans="11:20" ht="12.75">
      <c r="K1111" s="133"/>
      <c r="T1111" s="66"/>
    </row>
    <row r="1112" spans="11:20" ht="12.75">
      <c r="K1112" s="133"/>
      <c r="T1112" s="66"/>
    </row>
    <row r="1113" spans="11:20" ht="12.75">
      <c r="K1113" s="133"/>
      <c r="T1113" s="66"/>
    </row>
    <row r="1114" spans="11:20" ht="12.75">
      <c r="K1114" s="133"/>
      <c r="T1114" s="66"/>
    </row>
    <row r="1115" spans="11:20" ht="12.75">
      <c r="K1115" s="133"/>
      <c r="T1115" s="66"/>
    </row>
    <row r="1116" spans="11:20" ht="12.75">
      <c r="K1116" s="133"/>
      <c r="T1116" s="66"/>
    </row>
    <row r="1117" spans="11:20" ht="12.75">
      <c r="K1117" s="133"/>
      <c r="T1117" s="66"/>
    </row>
    <row r="1118" spans="11:20" ht="12.75">
      <c r="K1118" s="133"/>
      <c r="T1118" s="66"/>
    </row>
    <row r="1119" spans="11:20" ht="12.75">
      <c r="K1119" s="133"/>
      <c r="T1119" s="66"/>
    </row>
    <row r="1120" spans="11:20" ht="12.75">
      <c r="K1120" s="133"/>
      <c r="T1120" s="66"/>
    </row>
    <row r="1121" spans="11:20" ht="12.75">
      <c r="K1121" s="133"/>
      <c r="T1121" s="66"/>
    </row>
    <row r="1122" spans="11:20" ht="12.75">
      <c r="K1122" s="133"/>
      <c r="T1122" s="66"/>
    </row>
    <row r="1123" spans="11:20" ht="12.75">
      <c r="K1123" s="133"/>
      <c r="T1123" s="66"/>
    </row>
    <row r="1124" spans="11:20" ht="12.75">
      <c r="K1124" s="133"/>
      <c r="T1124" s="66"/>
    </row>
    <row r="1125" spans="11:20" ht="12.75">
      <c r="K1125" s="133"/>
      <c r="T1125" s="66"/>
    </row>
    <row r="1126" spans="11:20" ht="12.75">
      <c r="K1126" s="133"/>
      <c r="T1126" s="66"/>
    </row>
    <row r="1127" spans="11:20" ht="12.75">
      <c r="K1127" s="133"/>
      <c r="T1127" s="66"/>
    </row>
    <row r="1128" spans="11:20" ht="12.75">
      <c r="K1128" s="133"/>
      <c r="T1128" s="66"/>
    </row>
    <row r="1129" spans="11:20" ht="12.75">
      <c r="K1129" s="133"/>
      <c r="T1129" s="66"/>
    </row>
    <row r="1130" spans="11:20" ht="12.75">
      <c r="K1130" s="133"/>
      <c r="T1130" s="66"/>
    </row>
    <row r="1131" spans="11:20" ht="12.75">
      <c r="K1131" s="133"/>
      <c r="T1131" s="66"/>
    </row>
    <row r="1132" spans="11:20" ht="12.75">
      <c r="K1132" s="133"/>
      <c r="T1132" s="66"/>
    </row>
    <row r="1133" spans="11:20" ht="12.75">
      <c r="K1133" s="133"/>
      <c r="T1133" s="66"/>
    </row>
    <row r="1134" spans="11:20" ht="12.75">
      <c r="K1134" s="133"/>
      <c r="T1134" s="66"/>
    </row>
    <row r="1135" spans="11:20" ht="12.75">
      <c r="K1135" s="133"/>
      <c r="T1135" s="66"/>
    </row>
    <row r="1136" spans="11:20" ht="12.75">
      <c r="K1136" s="133"/>
      <c r="T1136" s="66"/>
    </row>
    <row r="1137" spans="11:20" ht="12.75">
      <c r="K1137" s="133"/>
      <c r="T1137" s="66"/>
    </row>
    <row r="1138" spans="11:20" ht="12.75">
      <c r="K1138" s="133"/>
      <c r="T1138" s="66"/>
    </row>
    <row r="1139" spans="11:20" ht="12.75">
      <c r="K1139" s="133"/>
      <c r="T1139" s="66"/>
    </row>
    <row r="1140" spans="11:20" ht="12.75">
      <c r="K1140" s="133"/>
      <c r="T1140" s="66"/>
    </row>
    <row r="1141" spans="11:20" ht="12.75">
      <c r="K1141" s="133"/>
      <c r="T1141" s="66"/>
    </row>
    <row r="1142" spans="11:20" ht="12.75">
      <c r="K1142" s="133"/>
      <c r="T1142" s="66"/>
    </row>
    <row r="1143" spans="11:20" ht="12.75">
      <c r="K1143" s="133"/>
      <c r="T1143" s="66"/>
    </row>
    <row r="1144" spans="11:20" ht="12.75">
      <c r="K1144" s="133"/>
      <c r="T1144" s="66"/>
    </row>
    <row r="1145" spans="11:20" ht="12.75">
      <c r="K1145" s="133"/>
      <c r="T1145" s="66"/>
    </row>
    <row r="1146" spans="11:20" ht="12.75">
      <c r="K1146" s="133"/>
      <c r="T1146" s="66"/>
    </row>
    <row r="1147" spans="11:20" ht="12.75">
      <c r="K1147" s="133"/>
      <c r="T1147" s="66"/>
    </row>
    <row r="1148" spans="11:20" ht="12.75">
      <c r="K1148" s="133"/>
      <c r="T1148" s="66"/>
    </row>
    <row r="1149" spans="11:20" ht="12.75">
      <c r="K1149" s="133"/>
      <c r="T1149" s="66"/>
    </row>
    <row r="1150" spans="11:20" ht="12.75">
      <c r="K1150" s="133"/>
      <c r="T1150" s="66"/>
    </row>
    <row r="1151" spans="11:20" ht="12.75">
      <c r="K1151" s="133"/>
      <c r="T1151" s="66"/>
    </row>
    <row r="1152" spans="11:20" ht="12.75">
      <c r="K1152" s="133"/>
      <c r="T1152" s="66"/>
    </row>
    <row r="1153" spans="11:20" ht="12.75">
      <c r="K1153" s="133"/>
      <c r="T1153" s="66"/>
    </row>
    <row r="1154" spans="11:20" ht="12.75">
      <c r="K1154" s="133"/>
      <c r="T1154" s="66"/>
    </row>
    <row r="1155" spans="11:20" ht="12.75">
      <c r="K1155" s="133"/>
      <c r="T1155" s="66"/>
    </row>
    <row r="1156" spans="11:20" ht="12.75">
      <c r="K1156" s="133"/>
      <c r="T1156" s="66"/>
    </row>
    <row r="1157" spans="11:20" ht="12.75">
      <c r="K1157" s="133"/>
      <c r="T1157" s="66"/>
    </row>
    <row r="1158" spans="11:20" ht="12.75">
      <c r="K1158" s="133"/>
      <c r="T1158" s="66"/>
    </row>
    <row r="1159" spans="11:20" ht="12.75">
      <c r="K1159" s="133"/>
      <c r="T1159" s="66"/>
    </row>
    <row r="1160" spans="11:20" ht="12.75">
      <c r="K1160" s="133"/>
      <c r="T1160" s="66"/>
    </row>
    <row r="1161" spans="11:20" ht="12.75">
      <c r="K1161" s="133"/>
      <c r="T1161" s="66"/>
    </row>
    <row r="1162" spans="11:20" ht="12.75">
      <c r="K1162" s="133"/>
      <c r="T1162" s="66"/>
    </row>
    <row r="1163" spans="11:20" ht="12.75">
      <c r="K1163" s="133"/>
      <c r="T1163" s="66"/>
    </row>
    <row r="1164" spans="11:20" ht="12.75">
      <c r="K1164" s="133"/>
      <c r="T1164" s="66"/>
    </row>
    <row r="1165" spans="11:20" ht="12.75">
      <c r="K1165" s="133"/>
      <c r="T1165" s="66"/>
    </row>
    <row r="1166" spans="11:20" ht="12.75">
      <c r="K1166" s="133"/>
      <c r="T1166" s="66"/>
    </row>
    <row r="1167" spans="11:20" ht="12.75">
      <c r="K1167" s="133"/>
      <c r="T1167" s="66"/>
    </row>
    <row r="1168" spans="11:20" ht="12.75">
      <c r="K1168" s="133"/>
      <c r="T1168" s="66"/>
    </row>
    <row r="1169" spans="11:20" ht="12.75">
      <c r="K1169" s="133"/>
      <c r="T1169" s="66"/>
    </row>
    <row r="1170" spans="11:20" ht="12.75">
      <c r="K1170" s="133"/>
      <c r="T1170" s="66"/>
    </row>
    <row r="1171" spans="11:20" ht="12.75">
      <c r="K1171" s="133"/>
      <c r="T1171" s="66"/>
    </row>
    <row r="1172" spans="11:20" ht="12.75">
      <c r="K1172" s="133"/>
      <c r="T1172" s="66"/>
    </row>
    <row r="1173" spans="11:20" ht="12.75">
      <c r="K1173" s="133"/>
      <c r="T1173" s="66"/>
    </row>
    <row r="1174" spans="11:20" ht="12.75">
      <c r="K1174" s="133"/>
      <c r="T1174" s="66"/>
    </row>
    <row r="1175" spans="11:20" ht="12.75">
      <c r="K1175" s="133"/>
      <c r="T1175" s="66"/>
    </row>
    <row r="1176" spans="11:20" ht="12.75">
      <c r="K1176" s="133"/>
      <c r="T1176" s="66"/>
    </row>
    <row r="1177" spans="11:20" ht="12.75">
      <c r="K1177" s="133"/>
      <c r="T1177" s="66"/>
    </row>
    <row r="1178" spans="11:20" ht="12.75">
      <c r="K1178" s="133"/>
      <c r="T1178" s="66"/>
    </row>
    <row r="1179" spans="11:20" ht="12.75">
      <c r="K1179" s="133"/>
      <c r="T1179" s="66"/>
    </row>
    <row r="1180" spans="11:20" ht="12.75">
      <c r="K1180" s="133"/>
      <c r="T1180" s="66"/>
    </row>
    <row r="1181" spans="11:20" ht="12.75">
      <c r="K1181" s="133"/>
      <c r="T1181" s="66"/>
    </row>
    <row r="1182" spans="11:20" ht="12.75">
      <c r="K1182" s="133"/>
      <c r="T1182" s="66"/>
    </row>
    <row r="1183" spans="11:20" ht="12.75">
      <c r="K1183" s="133"/>
      <c r="T1183" s="66"/>
    </row>
    <row r="1184" spans="11:20" ht="12.75">
      <c r="K1184" s="133"/>
      <c r="T1184" s="66"/>
    </row>
    <row r="1185" spans="11:20" ht="12.75">
      <c r="K1185" s="133"/>
      <c r="T1185" s="66"/>
    </row>
    <row r="1186" spans="11:20" ht="12.75">
      <c r="K1186" s="133"/>
      <c r="T1186" s="66"/>
    </row>
    <row r="1187" spans="11:20" ht="12.75">
      <c r="K1187" s="133"/>
      <c r="T1187" s="66"/>
    </row>
    <row r="1188" spans="11:20" ht="12.75">
      <c r="K1188" s="133"/>
      <c r="T1188" s="66"/>
    </row>
    <row r="1189" spans="11:20" ht="12.75">
      <c r="K1189" s="133"/>
      <c r="T1189" s="66"/>
    </row>
    <row r="1190" spans="11:20" ht="12.75">
      <c r="K1190" s="133"/>
      <c r="T1190" s="66"/>
    </row>
    <row r="1191" spans="11:20" ht="12.75">
      <c r="K1191" s="133"/>
      <c r="T1191" s="66"/>
    </row>
    <row r="1192" spans="11:20" ht="12.75">
      <c r="K1192" s="133"/>
      <c r="T1192" s="66"/>
    </row>
    <row r="1193" spans="11:20" ht="12.75">
      <c r="K1193" s="133"/>
      <c r="T1193" s="66"/>
    </row>
    <row r="1194" spans="11:20" ht="12.75">
      <c r="K1194" s="133"/>
      <c r="T1194" s="66"/>
    </row>
    <row r="1195" spans="11:20" ht="12.75">
      <c r="K1195" s="133"/>
      <c r="T1195" s="66"/>
    </row>
    <row r="1196" spans="11:20" ht="12.75">
      <c r="K1196" s="133"/>
      <c r="T1196" s="66"/>
    </row>
    <row r="1197" spans="11:20" ht="12.75">
      <c r="K1197" s="133"/>
      <c r="T1197" s="66"/>
    </row>
    <row r="1198" spans="11:20" ht="12.75">
      <c r="K1198" s="133"/>
      <c r="T1198" s="66"/>
    </row>
    <row r="1199" spans="11:20" ht="12.75">
      <c r="K1199" s="133"/>
      <c r="T1199" s="66"/>
    </row>
    <row r="1200" spans="11:20" ht="12.75">
      <c r="K1200" s="133"/>
      <c r="T1200" s="66"/>
    </row>
    <row r="1201" spans="11:20" ht="12.75">
      <c r="K1201" s="133"/>
      <c r="T1201" s="66"/>
    </row>
    <row r="1202" spans="11:20" ht="12.75">
      <c r="K1202" s="133"/>
      <c r="T1202" s="66"/>
    </row>
    <row r="1203" spans="11:20" ht="12.75">
      <c r="K1203" s="133"/>
      <c r="T1203" s="66"/>
    </row>
    <row r="1204" spans="11:20" ht="12.75">
      <c r="K1204" s="133"/>
      <c r="T1204" s="66"/>
    </row>
    <row r="1205" spans="11:20" ht="12.75">
      <c r="K1205" s="133"/>
      <c r="T1205" s="66"/>
    </row>
    <row r="1206" spans="11:20" ht="12.75">
      <c r="K1206" s="133"/>
      <c r="T1206" s="66"/>
    </row>
    <row r="1207" spans="11:20" ht="12.75">
      <c r="K1207" s="133"/>
      <c r="T1207" s="66"/>
    </row>
    <row r="1208" spans="11:20" ht="12.75">
      <c r="K1208" s="133"/>
      <c r="T1208" s="66"/>
    </row>
    <row r="1209" spans="11:20" ht="12.75">
      <c r="K1209" s="133"/>
      <c r="T1209" s="66"/>
    </row>
    <row r="1210" spans="11:20" ht="12.75">
      <c r="K1210" s="133"/>
      <c r="T1210" s="66"/>
    </row>
    <row r="1211" spans="11:20" ht="12.75">
      <c r="K1211" s="133"/>
      <c r="T1211" s="66"/>
    </row>
    <row r="1212" spans="11:20" ht="12.75">
      <c r="K1212" s="133"/>
      <c r="T1212" s="66"/>
    </row>
    <row r="1213" spans="11:20" ht="12.75">
      <c r="K1213" s="133"/>
      <c r="T1213" s="66"/>
    </row>
    <row r="1214" spans="11:20" ht="12.75">
      <c r="K1214" s="133"/>
      <c r="T1214" s="66"/>
    </row>
    <row r="1215" spans="11:20" ht="12.75">
      <c r="K1215" s="133"/>
      <c r="T1215" s="66"/>
    </row>
    <row r="1216" spans="11:20" ht="12.75">
      <c r="K1216" s="133"/>
      <c r="T1216" s="66"/>
    </row>
    <row r="1217" spans="11:20" ht="12.75">
      <c r="K1217" s="133"/>
      <c r="T1217" s="66"/>
    </row>
    <row r="1218" spans="11:20" ht="12.75">
      <c r="K1218" s="133"/>
      <c r="T1218" s="66"/>
    </row>
    <row r="1219" spans="11:20" ht="12.75">
      <c r="K1219" s="133"/>
      <c r="T1219" s="66"/>
    </row>
    <row r="1220" spans="11:20" ht="12.75">
      <c r="K1220" s="133"/>
      <c r="T1220" s="66"/>
    </row>
    <row r="1221" spans="11:20" ht="12.75">
      <c r="K1221" s="133"/>
      <c r="T1221" s="66"/>
    </row>
    <row r="1222" spans="11:20" ht="12.75">
      <c r="K1222" s="133"/>
      <c r="T1222" s="66"/>
    </row>
    <row r="1223" spans="11:20" ht="12.75">
      <c r="K1223" s="133"/>
      <c r="T1223" s="66"/>
    </row>
    <row r="1224" spans="11:20" ht="12.75">
      <c r="K1224" s="133"/>
      <c r="T1224" s="66"/>
    </row>
    <row r="1225" spans="11:20" ht="12.75">
      <c r="K1225" s="133"/>
      <c r="T1225" s="66"/>
    </row>
    <row r="1226" spans="11:20" ht="12.75">
      <c r="K1226" s="133"/>
      <c r="T1226" s="66"/>
    </row>
    <row r="1227" spans="11:20" ht="12.75">
      <c r="K1227" s="133"/>
      <c r="T1227" s="66"/>
    </row>
    <row r="1228" spans="11:20" ht="12.75">
      <c r="K1228" s="133"/>
      <c r="T1228" s="66"/>
    </row>
    <row r="1229" spans="11:20" ht="12.75">
      <c r="K1229" s="133"/>
      <c r="T1229" s="66"/>
    </row>
    <row r="1230" spans="11:20" ht="12.75">
      <c r="K1230" s="133"/>
      <c r="T1230" s="66"/>
    </row>
    <row r="1231" spans="11:20" ht="12.75">
      <c r="K1231" s="133"/>
      <c r="T1231" s="66"/>
    </row>
    <row r="1232" spans="11:20" ht="12.75">
      <c r="K1232" s="133"/>
      <c r="T1232" s="66"/>
    </row>
    <row r="1233" spans="11:20" ht="12.75">
      <c r="K1233" s="133"/>
      <c r="T1233" s="66"/>
    </row>
    <row r="1234" spans="11:20" ht="12.75">
      <c r="K1234" s="133"/>
      <c r="T1234" s="66"/>
    </row>
    <row r="1235" spans="11:20" ht="12.75">
      <c r="K1235" s="133"/>
      <c r="T1235" s="66"/>
    </row>
    <row r="1236" spans="11:20" ht="12.75">
      <c r="K1236" s="133"/>
      <c r="T1236" s="66"/>
    </row>
    <row r="1237" spans="11:20" ht="12.75">
      <c r="K1237" s="133"/>
      <c r="T1237" s="66"/>
    </row>
    <row r="1238" spans="11:20" ht="12.75">
      <c r="K1238" s="133"/>
      <c r="T1238" s="66"/>
    </row>
    <row r="1239" spans="11:20" ht="12.75">
      <c r="K1239" s="133"/>
      <c r="T1239" s="66"/>
    </row>
    <row r="1240" spans="11:20" ht="12.75">
      <c r="K1240" s="133"/>
      <c r="T1240" s="66"/>
    </row>
    <row r="1241" spans="11:20" ht="12.75">
      <c r="K1241" s="133"/>
      <c r="T1241" s="66"/>
    </row>
    <row r="1242" spans="11:20" ht="12.75">
      <c r="K1242" s="133"/>
      <c r="T1242" s="66"/>
    </row>
    <row r="1243" spans="11:20" ht="12.75">
      <c r="K1243" s="133"/>
      <c r="T1243" s="66"/>
    </row>
    <row r="1244" spans="11:20" ht="12.75">
      <c r="K1244" s="133"/>
      <c r="T1244" s="66"/>
    </row>
    <row r="1245" spans="11:20" ht="12.75">
      <c r="K1245" s="133"/>
      <c r="T1245" s="66"/>
    </row>
    <row r="1246" spans="11:20" ht="12.75">
      <c r="K1246" s="133"/>
      <c r="T1246" s="66"/>
    </row>
    <row r="1247" spans="11:20" ht="12.75">
      <c r="K1247" s="133"/>
      <c r="T1247" s="66"/>
    </row>
    <row r="1248" spans="11:20" ht="12.75">
      <c r="K1248" s="133"/>
      <c r="T1248" s="66"/>
    </row>
    <row r="1249" spans="11:20" ht="12.75">
      <c r="K1249" s="133"/>
      <c r="T1249" s="66"/>
    </row>
    <row r="1250" spans="11:20" ht="12.75">
      <c r="K1250" s="133"/>
      <c r="T1250" s="66"/>
    </row>
    <row r="1251" spans="11:20" ht="12.75">
      <c r="K1251" s="133"/>
      <c r="T1251" s="66"/>
    </row>
    <row r="1252" spans="11:20" ht="12.75">
      <c r="K1252" s="133"/>
      <c r="T1252" s="66"/>
    </row>
    <row r="1253" spans="11:20" ht="12.75">
      <c r="K1253" s="133"/>
      <c r="T1253" s="66"/>
    </row>
    <row r="1254" spans="11:20" ht="12.75">
      <c r="K1254" s="133"/>
      <c r="T1254" s="66"/>
    </row>
    <row r="1255" spans="11:20" ht="12.75">
      <c r="K1255" s="133"/>
      <c r="T1255" s="66"/>
    </row>
    <row r="1256" spans="11:20" ht="12.75">
      <c r="K1256" s="133"/>
      <c r="T1256" s="66"/>
    </row>
    <row r="1257" spans="11:20" ht="12.75">
      <c r="K1257" s="133"/>
      <c r="T1257" s="66"/>
    </row>
    <row r="1258" spans="11:20" ht="12.75">
      <c r="K1258" s="133"/>
      <c r="T1258" s="66"/>
    </row>
    <row r="1259" spans="11:20" ht="12.75">
      <c r="K1259" s="133"/>
      <c r="T1259" s="66"/>
    </row>
    <row r="1260" spans="11:20" ht="12.75">
      <c r="K1260" s="133"/>
      <c r="T1260" s="66"/>
    </row>
    <row r="1261" spans="11:20" ht="12.75">
      <c r="K1261" s="133"/>
      <c r="T1261" s="66"/>
    </row>
    <row r="1262" spans="11:20" ht="12.75">
      <c r="K1262" s="133"/>
      <c r="T1262" s="66"/>
    </row>
    <row r="1263" spans="11:20" ht="12.75">
      <c r="K1263" s="133"/>
      <c r="T1263" s="66"/>
    </row>
    <row r="1264" spans="11:20" ht="12.75">
      <c r="K1264" s="133"/>
      <c r="T1264" s="66"/>
    </row>
    <row r="1265" spans="11:20" ht="12.75">
      <c r="K1265" s="133"/>
      <c r="T1265" s="66"/>
    </row>
    <row r="1266" spans="11:20" ht="12.75">
      <c r="K1266" s="133"/>
      <c r="T1266" s="66"/>
    </row>
    <row r="1267" spans="11:20" ht="12.75">
      <c r="K1267" s="133"/>
      <c r="T1267" s="66"/>
    </row>
    <row r="1268" spans="11:20" ht="12.75">
      <c r="K1268" s="133"/>
      <c r="T1268" s="66"/>
    </row>
    <row r="1269" spans="11:20" ht="12.75">
      <c r="K1269" s="133"/>
      <c r="T1269" s="66"/>
    </row>
    <row r="1270" spans="11:20" ht="12.75">
      <c r="K1270" s="133"/>
      <c r="T1270" s="66"/>
    </row>
    <row r="1271" spans="11:20" ht="12.75">
      <c r="K1271" s="133"/>
      <c r="T1271" s="66"/>
    </row>
    <row r="1272" spans="11:20" ht="12.75">
      <c r="K1272" s="133"/>
      <c r="T1272" s="66"/>
    </row>
    <row r="1273" spans="11:20" ht="12.75">
      <c r="K1273" s="133"/>
      <c r="T1273" s="66"/>
    </row>
    <row r="1274" spans="11:20" ht="12.75">
      <c r="K1274" s="133"/>
      <c r="T1274" s="66"/>
    </row>
    <row r="1275" spans="11:20" ht="12.75">
      <c r="K1275" s="133"/>
      <c r="T1275" s="66"/>
    </row>
    <row r="1276" spans="11:20" ht="12.75">
      <c r="K1276" s="133"/>
      <c r="T1276" s="66"/>
    </row>
    <row r="1277" spans="11:20" ht="12.75">
      <c r="K1277" s="133"/>
      <c r="T1277" s="66"/>
    </row>
    <row r="1278" spans="11:20" ht="12.75">
      <c r="K1278" s="133"/>
      <c r="T1278" s="66"/>
    </row>
    <row r="1279" spans="11:20" ht="12.75">
      <c r="K1279" s="133"/>
      <c r="T1279" s="66"/>
    </row>
    <row r="1280" spans="11:20" ht="12.75">
      <c r="K1280" s="133"/>
      <c r="T1280" s="66"/>
    </row>
    <row r="1281" spans="11:20" ht="12.75">
      <c r="K1281" s="133"/>
      <c r="T1281" s="66"/>
    </row>
    <row r="1282" spans="11:20" ht="12.75">
      <c r="K1282" s="133"/>
      <c r="T1282" s="66"/>
    </row>
    <row r="1283" spans="11:20" ht="12.75">
      <c r="K1283" s="133"/>
      <c r="T1283" s="66"/>
    </row>
    <row r="1284" spans="11:20" ht="12.75">
      <c r="K1284" s="133"/>
      <c r="T1284" s="66"/>
    </row>
    <row r="1285" spans="11:20" ht="12.75">
      <c r="K1285" s="133"/>
      <c r="T1285" s="66"/>
    </row>
    <row r="1286" spans="11:20" ht="12.75">
      <c r="K1286" s="133"/>
      <c r="T1286" s="66"/>
    </row>
    <row r="1287" spans="11:20" ht="12.75">
      <c r="K1287" s="133"/>
      <c r="T1287" s="66"/>
    </row>
    <row r="1288" spans="11:20" ht="12.75">
      <c r="K1288" s="133"/>
      <c r="T1288" s="66"/>
    </row>
    <row r="1289" spans="11:20" ht="12.75">
      <c r="K1289" s="133"/>
      <c r="T1289" s="66"/>
    </row>
    <row r="1290" spans="11:20" ht="12.75">
      <c r="K1290" s="133"/>
      <c r="T1290" s="66"/>
    </row>
    <row r="1291" spans="11:20" ht="12.75">
      <c r="K1291" s="133"/>
      <c r="T1291" s="66"/>
    </row>
    <row r="1292" spans="11:20" ht="12.75">
      <c r="K1292" s="133"/>
      <c r="T1292" s="66"/>
    </row>
    <row r="1293" spans="11:20" ht="12.75">
      <c r="K1293" s="133"/>
      <c r="T1293" s="66"/>
    </row>
    <row r="1294" spans="11:20" ht="12.75">
      <c r="K1294" s="133"/>
      <c r="T1294" s="66"/>
    </row>
    <row r="1295" spans="11:20" ht="12.75">
      <c r="K1295" s="133"/>
      <c r="T1295" s="66"/>
    </row>
    <row r="1296" spans="11:20" ht="12.75">
      <c r="K1296" s="133"/>
      <c r="T1296" s="66"/>
    </row>
    <row r="1297" spans="11:20" ht="12.75">
      <c r="K1297" s="133"/>
      <c r="T1297" s="66"/>
    </row>
    <row r="1298" spans="11:20" ht="12.75">
      <c r="K1298" s="133"/>
      <c r="T1298" s="66"/>
    </row>
    <row r="1299" spans="11:20" ht="12.75">
      <c r="K1299" s="133"/>
      <c r="T1299" s="66"/>
    </row>
    <row r="1300" spans="11:20" ht="12.75">
      <c r="K1300" s="133"/>
      <c r="T1300" s="66"/>
    </row>
    <row r="1301" spans="11:20" ht="12.75">
      <c r="K1301" s="133"/>
      <c r="T1301" s="66"/>
    </row>
    <row r="1302" spans="11:20" ht="12.75">
      <c r="K1302" s="133"/>
      <c r="T1302" s="66"/>
    </row>
    <row r="1303" spans="11:20" ht="12.75">
      <c r="K1303" s="133"/>
      <c r="T1303" s="66"/>
    </row>
    <row r="1304" spans="11:20" ht="12.75">
      <c r="K1304" s="133"/>
      <c r="T1304" s="66"/>
    </row>
    <row r="1305" spans="11:20" ht="12.75">
      <c r="K1305" s="133"/>
      <c r="T1305" s="66"/>
    </row>
    <row r="1306" spans="11:20" ht="12.75">
      <c r="K1306" s="133"/>
      <c r="T1306" s="66"/>
    </row>
    <row r="1307" spans="11:20" ht="12.75">
      <c r="K1307" s="133"/>
      <c r="T1307" s="66"/>
    </row>
    <row r="1308" spans="11:20" ht="12.75">
      <c r="K1308" s="133"/>
      <c r="T1308" s="66"/>
    </row>
    <row r="1309" spans="11:20" ht="12.75">
      <c r="K1309" s="133"/>
      <c r="T1309" s="66"/>
    </row>
    <row r="1310" spans="11:20" ht="12.75">
      <c r="K1310" s="133"/>
      <c r="T1310" s="66"/>
    </row>
    <row r="1311" spans="11:20" ht="12.75">
      <c r="K1311" s="133"/>
      <c r="T1311" s="66"/>
    </row>
    <row r="1312" spans="11:20" ht="12.75">
      <c r="K1312" s="133"/>
      <c r="T1312" s="66"/>
    </row>
    <row r="1313" spans="11:20" ht="12.75">
      <c r="K1313" s="133"/>
      <c r="T1313" s="66"/>
    </row>
    <row r="1314" spans="11:20" ht="12.75">
      <c r="K1314" s="133"/>
      <c r="T1314" s="66"/>
    </row>
    <row r="1315" spans="11:20" ht="12.75">
      <c r="K1315" s="133"/>
      <c r="T1315" s="66"/>
    </row>
    <row r="1316" spans="11:20" ht="12.75">
      <c r="K1316" s="133"/>
      <c r="T1316" s="66"/>
    </row>
    <row r="1317" spans="11:20" ht="12.75">
      <c r="K1317" s="133"/>
      <c r="T1317" s="66"/>
    </row>
    <row r="1318" spans="11:20" ht="12.75">
      <c r="K1318" s="133"/>
      <c r="T1318" s="66"/>
    </row>
    <row r="1319" spans="11:20" ht="12.75">
      <c r="K1319" s="133"/>
      <c r="T1319" s="66"/>
    </row>
    <row r="1320" spans="11:20" ht="12.75">
      <c r="K1320" s="133"/>
      <c r="T1320" s="66"/>
    </row>
    <row r="1321" spans="11:20" ht="12.75">
      <c r="K1321" s="133"/>
      <c r="T1321" s="66"/>
    </row>
    <row r="1322" spans="11:20" ht="12.75">
      <c r="K1322" s="133"/>
      <c r="T1322" s="66"/>
    </row>
    <row r="1323" spans="11:20" ht="12.75">
      <c r="K1323" s="133"/>
      <c r="T1323" s="66"/>
    </row>
    <row r="1324" spans="11:20" ht="12.75">
      <c r="K1324" s="133"/>
      <c r="T1324" s="66"/>
    </row>
    <row r="1325" spans="11:20" ht="12.75">
      <c r="K1325" s="133"/>
      <c r="T1325" s="66"/>
    </row>
    <row r="1326" spans="11:20" ht="12.75">
      <c r="K1326" s="133"/>
      <c r="T1326" s="66"/>
    </row>
    <row r="1327" spans="11:20" ht="12.75">
      <c r="K1327" s="133"/>
      <c r="T1327" s="66"/>
    </row>
    <row r="1328" spans="11:20" ht="12.75">
      <c r="K1328" s="133"/>
      <c r="T1328" s="66"/>
    </row>
    <row r="1329" spans="11:20" ht="12.75">
      <c r="K1329" s="133"/>
      <c r="T1329" s="66"/>
    </row>
    <row r="1330" spans="11:20" ht="12.75">
      <c r="K1330" s="133"/>
      <c r="T1330" s="66"/>
    </row>
    <row r="1331" spans="11:20" ht="12.75">
      <c r="K1331" s="133"/>
      <c r="T1331" s="66"/>
    </row>
    <row r="1332" spans="11:20" ht="12.75">
      <c r="K1332" s="133"/>
      <c r="T1332" s="66"/>
    </row>
    <row r="1333" spans="11:20" ht="12.75">
      <c r="K1333" s="133"/>
      <c r="T1333" s="66"/>
    </row>
    <row r="1334" spans="11:20" ht="12.75">
      <c r="K1334" s="133"/>
      <c r="T1334" s="66"/>
    </row>
    <row r="1335" spans="11:20" ht="12.75">
      <c r="K1335" s="133"/>
      <c r="T1335" s="66"/>
    </row>
    <row r="1336" spans="11:20" ht="12.75">
      <c r="K1336" s="133"/>
      <c r="T1336" s="66"/>
    </row>
    <row r="1337" spans="11:20" ht="12.75">
      <c r="K1337" s="133"/>
      <c r="T1337" s="66"/>
    </row>
    <row r="1338" spans="11:20" ht="12.75">
      <c r="K1338" s="133"/>
      <c r="T1338" s="66"/>
    </row>
    <row r="1339" spans="11:20" ht="12.75">
      <c r="K1339" s="133"/>
      <c r="T1339" s="66"/>
    </row>
    <row r="1340" spans="11:20" ht="12.75">
      <c r="K1340" s="133"/>
      <c r="T1340" s="66"/>
    </row>
    <row r="1341" spans="11:20" ht="12.75">
      <c r="K1341" s="133"/>
      <c r="T1341" s="66"/>
    </row>
    <row r="1342" spans="11:20" ht="12.75">
      <c r="K1342" s="133"/>
      <c r="T1342" s="66"/>
    </row>
    <row r="1343" spans="11:20" ht="12.75">
      <c r="K1343" s="133"/>
      <c r="T1343" s="66"/>
    </row>
    <row r="1344" spans="11:20" ht="12.75">
      <c r="K1344" s="133"/>
      <c r="T1344" s="66"/>
    </row>
    <row r="1345" spans="11:20" ht="12.75">
      <c r="K1345" s="133"/>
      <c r="T1345" s="66"/>
    </row>
    <row r="1346" spans="11:20" ht="12.75">
      <c r="K1346" s="133"/>
      <c r="T1346" s="66"/>
    </row>
    <row r="1347" spans="11:20" ht="12.75">
      <c r="K1347" s="133"/>
      <c r="T1347" s="66"/>
    </row>
    <row r="1348" spans="11:20" ht="12.75">
      <c r="K1348" s="133"/>
      <c r="T1348" s="66"/>
    </row>
    <row r="1349" spans="11:20" ht="12.75">
      <c r="K1349" s="133"/>
      <c r="T1349" s="66"/>
    </row>
    <row r="1350" spans="11:20" ht="12.75">
      <c r="K1350" s="133"/>
      <c r="T1350" s="66"/>
    </row>
    <row r="1351" spans="11:20" ht="12.75">
      <c r="K1351" s="133"/>
      <c r="T1351" s="66"/>
    </row>
    <row r="1352" spans="11:20" ht="12.75">
      <c r="K1352" s="133"/>
      <c r="T1352" s="66"/>
    </row>
    <row r="1353" spans="11:20" ht="12.75">
      <c r="K1353" s="133"/>
      <c r="T1353" s="66"/>
    </row>
    <row r="1354" spans="11:20" ht="12.75">
      <c r="K1354" s="133"/>
      <c r="T1354" s="66"/>
    </row>
    <row r="1355" spans="11:20" ht="12.75">
      <c r="K1355" s="133"/>
      <c r="T1355" s="66"/>
    </row>
    <row r="1356" spans="11:20" ht="12.75">
      <c r="K1356" s="133"/>
      <c r="T1356" s="66"/>
    </row>
    <row r="1357" spans="11:20" ht="12.75">
      <c r="K1357" s="133"/>
      <c r="T1357" s="66"/>
    </row>
    <row r="1358" spans="11:20" ht="12.75">
      <c r="K1358" s="133"/>
      <c r="T1358" s="66"/>
    </row>
    <row r="1359" spans="11:20" ht="12.75">
      <c r="K1359" s="133"/>
      <c r="T1359" s="66"/>
    </row>
    <row r="1360" spans="11:20" ht="12.75">
      <c r="K1360" s="133"/>
      <c r="T1360" s="66"/>
    </row>
    <row r="1361" spans="11:20" ht="12.75">
      <c r="K1361" s="133"/>
      <c r="T1361" s="66"/>
    </row>
    <row r="1362" spans="11:20" ht="12.75">
      <c r="K1362" s="133"/>
      <c r="T1362" s="66"/>
    </row>
    <row r="1363" spans="11:20" ht="12.75">
      <c r="K1363" s="133"/>
      <c r="T1363" s="66"/>
    </row>
    <row r="1364" spans="11:20" ht="12.75">
      <c r="K1364" s="133"/>
      <c r="T1364" s="66"/>
    </row>
    <row r="1365" spans="11:20" ht="12.75">
      <c r="K1365" s="133"/>
      <c r="T1365" s="66"/>
    </row>
    <row r="1366" spans="11:20" ht="12.75">
      <c r="K1366" s="133"/>
      <c r="T1366" s="66"/>
    </row>
    <row r="1367" spans="11:20" ht="12.75">
      <c r="K1367" s="133"/>
      <c r="T1367" s="66"/>
    </row>
    <row r="1368" spans="11:20" ht="12.75">
      <c r="K1368" s="133"/>
      <c r="T1368" s="66"/>
    </row>
    <row r="1369" spans="11:20" ht="12.75">
      <c r="K1369" s="133"/>
      <c r="T1369" s="66"/>
    </row>
    <row r="1370" spans="11:20" ht="12.75">
      <c r="K1370" s="133"/>
      <c r="T1370" s="66"/>
    </row>
    <row r="1371" spans="11:20" ht="12.75">
      <c r="K1371" s="133"/>
      <c r="T1371" s="66"/>
    </row>
    <row r="1372" spans="11:20" ht="12.75">
      <c r="K1372" s="133"/>
      <c r="T1372" s="66"/>
    </row>
    <row r="1373" spans="11:20" ht="12.75">
      <c r="K1373" s="133"/>
      <c r="T1373" s="66"/>
    </row>
    <row r="1374" spans="11:20" ht="12.75">
      <c r="K1374" s="133"/>
      <c r="T1374" s="66"/>
    </row>
    <row r="1375" spans="11:20" ht="12.75">
      <c r="K1375" s="133"/>
      <c r="T1375" s="66"/>
    </row>
    <row r="1376" spans="11:20" ht="12.75">
      <c r="K1376" s="133"/>
      <c r="T1376" s="66"/>
    </row>
    <row r="1377" spans="11:20" ht="12.75">
      <c r="K1377" s="133"/>
      <c r="T1377" s="66"/>
    </row>
    <row r="1378" spans="11:20" ht="12.75">
      <c r="K1378" s="133"/>
      <c r="T1378" s="66"/>
    </row>
    <row r="1379" spans="11:20" ht="12.75">
      <c r="K1379" s="133"/>
      <c r="T1379" s="66"/>
    </row>
    <row r="1380" spans="11:20" ht="12.75">
      <c r="K1380" s="133"/>
      <c r="T1380" s="66"/>
    </row>
    <row r="1381" spans="11:20" ht="12.75">
      <c r="K1381" s="133"/>
      <c r="T1381" s="66"/>
    </row>
    <row r="1382" spans="11:20" ht="12.75">
      <c r="K1382" s="133"/>
      <c r="T1382" s="66"/>
    </row>
    <row r="1383" spans="11:20" ht="12.75">
      <c r="K1383" s="133"/>
      <c r="T1383" s="66"/>
    </row>
    <row r="1384" spans="11:20" ht="12.75">
      <c r="K1384" s="133"/>
      <c r="T1384" s="66"/>
    </row>
    <row r="1385" spans="11:20" ht="12.75">
      <c r="K1385" s="133"/>
      <c r="T1385" s="66"/>
    </row>
    <row r="1386" spans="11:20" ht="12.75">
      <c r="K1386" s="133"/>
      <c r="T1386" s="66"/>
    </row>
    <row r="1387" spans="11:20" ht="12.75">
      <c r="K1387" s="133"/>
      <c r="T1387" s="66"/>
    </row>
    <row r="1388" spans="11:20" ht="12.75">
      <c r="K1388" s="133"/>
      <c r="T1388" s="66"/>
    </row>
    <row r="1389" spans="11:20" ht="12.75">
      <c r="K1389" s="133"/>
      <c r="T1389" s="66"/>
    </row>
    <row r="1390" spans="11:20" ht="12.75">
      <c r="K1390" s="133"/>
      <c r="T1390" s="66"/>
    </row>
    <row r="1391" spans="11:20" ht="12.75">
      <c r="K1391" s="133"/>
      <c r="T1391" s="66"/>
    </row>
    <row r="1392" spans="11:20" ht="12.75">
      <c r="K1392" s="133"/>
      <c r="T1392" s="66"/>
    </row>
    <row r="1393" spans="11:20" ht="12.75">
      <c r="K1393" s="133"/>
      <c r="T1393" s="66"/>
    </row>
    <row r="1394" spans="11:20" ht="12.75">
      <c r="K1394" s="133"/>
      <c r="T1394" s="66"/>
    </row>
    <row r="1395" spans="11:20" ht="12.75">
      <c r="K1395" s="133"/>
      <c r="T1395" s="66"/>
    </row>
    <row r="1396" spans="11:20" ht="12.75">
      <c r="K1396" s="133"/>
      <c r="T1396" s="66"/>
    </row>
    <row r="1397" spans="11:20" ht="12.75">
      <c r="K1397" s="133"/>
      <c r="T1397" s="66"/>
    </row>
    <row r="1398" spans="11:20" ht="12.75">
      <c r="K1398" s="133"/>
      <c r="T1398" s="66"/>
    </row>
    <row r="1399" spans="11:20" ht="12.75">
      <c r="K1399" s="133"/>
      <c r="T1399" s="66"/>
    </row>
    <row r="1400" spans="11:20" ht="12.75">
      <c r="K1400" s="133"/>
      <c r="T1400" s="66"/>
    </row>
    <row r="1401" spans="11:20" ht="12.75">
      <c r="K1401" s="133"/>
      <c r="T1401" s="66"/>
    </row>
    <row r="1402" spans="11:20" ht="12.75">
      <c r="K1402" s="133"/>
      <c r="T1402" s="66"/>
    </row>
    <row r="1403" spans="11:20" ht="12.75">
      <c r="K1403" s="133"/>
      <c r="T1403" s="66"/>
    </row>
    <row r="1404" spans="11:20" ht="12.75">
      <c r="K1404" s="133"/>
      <c r="T1404" s="66"/>
    </row>
    <row r="1405" spans="11:20" ht="12.75">
      <c r="K1405" s="133"/>
      <c r="T1405" s="66"/>
    </row>
    <row r="1406" spans="11:20" ht="12.75">
      <c r="K1406" s="133"/>
      <c r="T1406" s="66"/>
    </row>
    <row r="1407" spans="11:20" ht="12.75">
      <c r="K1407" s="133"/>
      <c r="T1407" s="66"/>
    </row>
    <row r="1408" spans="11:20" ht="12.75">
      <c r="K1408" s="133"/>
      <c r="T1408" s="66"/>
    </row>
    <row r="1409" spans="11:20" ht="12.75">
      <c r="K1409" s="133"/>
      <c r="T1409" s="66"/>
    </row>
    <row r="1410" spans="11:20" ht="12.75">
      <c r="K1410" s="133"/>
      <c r="T1410" s="66"/>
    </row>
    <row r="1411" spans="11:20" ht="12.75">
      <c r="K1411" s="133"/>
      <c r="T1411" s="66"/>
    </row>
    <row r="1412" spans="11:20" ht="12.75">
      <c r="K1412" s="133"/>
      <c r="T1412" s="66"/>
    </row>
    <row r="1413" spans="11:20" ht="12.75">
      <c r="K1413" s="133"/>
      <c r="T1413" s="66"/>
    </row>
    <row r="1414" spans="11:20" ht="12.75">
      <c r="K1414" s="133"/>
      <c r="T1414" s="66"/>
    </row>
    <row r="1415" spans="11:20" ht="12.75">
      <c r="K1415" s="133"/>
      <c r="T1415" s="66"/>
    </row>
    <row r="1416" spans="11:20" ht="12.75">
      <c r="K1416" s="133"/>
      <c r="T1416" s="66"/>
    </row>
    <row r="1417" spans="11:20" ht="12.75">
      <c r="K1417" s="133"/>
      <c r="T1417" s="66"/>
    </row>
    <row r="1418" spans="11:20" ht="12.75">
      <c r="K1418" s="133"/>
      <c r="T1418" s="66"/>
    </row>
    <row r="1419" spans="11:20" ht="12.75">
      <c r="K1419" s="133"/>
      <c r="T1419" s="66"/>
    </row>
    <row r="1420" spans="11:20" ht="12.75">
      <c r="K1420" s="133"/>
      <c r="T1420" s="66"/>
    </row>
    <row r="1421" spans="11:20" ht="12.75">
      <c r="K1421" s="133"/>
      <c r="T1421" s="66"/>
    </row>
    <row r="1422" spans="11:20" ht="12.75">
      <c r="K1422" s="133"/>
      <c r="T1422" s="66"/>
    </row>
    <row r="1423" spans="11:20" ht="12.75">
      <c r="K1423" s="133"/>
      <c r="T1423" s="66"/>
    </row>
    <row r="1424" spans="11:20" ht="12.75">
      <c r="K1424" s="133"/>
      <c r="T1424" s="66"/>
    </row>
    <row r="1425" spans="11:20" ht="12.75">
      <c r="K1425" s="133"/>
      <c r="T1425" s="66"/>
    </row>
    <row r="1426" spans="11:20" ht="12.75">
      <c r="K1426" s="133"/>
      <c r="T1426" s="66"/>
    </row>
    <row r="1427" spans="11:20" ht="12.75">
      <c r="K1427" s="133"/>
      <c r="T1427" s="66"/>
    </row>
    <row r="1428" spans="11:20" ht="12.75">
      <c r="K1428" s="133"/>
      <c r="T1428" s="66"/>
    </row>
    <row r="1429" spans="11:20" ht="12.75">
      <c r="K1429" s="133"/>
      <c r="T1429" s="66"/>
    </row>
    <row r="1430" spans="11:20" ht="12.75">
      <c r="K1430" s="133"/>
      <c r="T1430" s="66"/>
    </row>
    <row r="1431" spans="11:20" ht="12.75">
      <c r="K1431" s="133"/>
      <c r="T1431" s="66"/>
    </row>
    <row r="1432" spans="11:20" ht="12.75">
      <c r="K1432" s="133"/>
      <c r="T1432" s="66"/>
    </row>
    <row r="1433" spans="11:20" ht="12.75">
      <c r="K1433" s="133"/>
      <c r="T1433" s="66"/>
    </row>
    <row r="1434" spans="11:20" ht="12.75">
      <c r="K1434" s="133"/>
      <c r="T1434" s="66"/>
    </row>
    <row r="1435" spans="11:20" ht="12.75">
      <c r="K1435" s="133"/>
      <c r="T1435" s="66"/>
    </row>
    <row r="1436" spans="11:20" ht="12.75">
      <c r="K1436" s="133"/>
      <c r="T1436" s="66"/>
    </row>
    <row r="1437" spans="11:20" ht="12.75">
      <c r="K1437" s="133"/>
      <c r="T1437" s="66"/>
    </row>
    <row r="1438" spans="11:20" ht="12.75">
      <c r="K1438" s="133"/>
      <c r="T1438" s="66"/>
    </row>
    <row r="1439" spans="11:20" ht="12.75">
      <c r="K1439" s="133"/>
      <c r="T1439" s="66"/>
    </row>
    <row r="1440" spans="11:20" ht="12.75">
      <c r="K1440" s="133"/>
      <c r="T1440" s="66"/>
    </row>
    <row r="1441" spans="11:20" ht="12.75">
      <c r="K1441" s="133"/>
      <c r="T1441" s="66"/>
    </row>
    <row r="1442" spans="11:20" ht="12.75">
      <c r="K1442" s="133"/>
      <c r="T1442" s="66"/>
    </row>
    <row r="1443" spans="11:20" ht="12.75">
      <c r="K1443" s="133"/>
      <c r="T1443" s="66"/>
    </row>
    <row r="1444" spans="11:20" ht="12.75">
      <c r="K1444" s="133"/>
      <c r="T1444" s="66"/>
    </row>
    <row r="1445" spans="11:20" ht="12.75">
      <c r="K1445" s="133"/>
      <c r="T1445" s="66"/>
    </row>
    <row r="1446" spans="11:20" ht="12.75">
      <c r="K1446" s="133"/>
      <c r="T1446" s="66"/>
    </row>
    <row r="1447" spans="11:20" ht="12.75">
      <c r="K1447" s="133"/>
      <c r="T1447" s="66"/>
    </row>
    <row r="1448" spans="11:20" ht="12.75">
      <c r="K1448" s="133"/>
      <c r="T1448" s="66"/>
    </row>
    <row r="1449" spans="11:20" ht="12.75">
      <c r="K1449" s="133"/>
      <c r="T1449" s="66"/>
    </row>
    <row r="1450" spans="11:20" ht="12.75">
      <c r="K1450" s="133"/>
      <c r="T1450" s="66"/>
    </row>
    <row r="1451" spans="11:20" ht="12.75">
      <c r="K1451" s="133"/>
      <c r="T1451" s="66"/>
    </row>
    <row r="1452" spans="11:20" ht="12.75">
      <c r="K1452" s="133"/>
      <c r="T1452" s="66"/>
    </row>
    <row r="1453" spans="11:20" ht="12.75">
      <c r="K1453" s="133"/>
      <c r="T1453" s="66"/>
    </row>
    <row r="1454" spans="11:20" ht="12.75">
      <c r="K1454" s="133"/>
      <c r="T1454" s="66"/>
    </row>
    <row r="1455" spans="11:20" ht="12.75">
      <c r="K1455" s="133"/>
      <c r="T1455" s="66"/>
    </row>
    <row r="1456" spans="11:20" ht="12.75">
      <c r="K1456" s="133"/>
      <c r="T1456" s="66"/>
    </row>
    <row r="1457" spans="11:20" ht="12.75">
      <c r="K1457" s="133"/>
      <c r="T1457" s="66"/>
    </row>
    <row r="1458" spans="11:20" ht="12.75">
      <c r="K1458" s="133"/>
      <c r="T1458" s="66"/>
    </row>
    <row r="1459" spans="11:20" ht="12.75">
      <c r="K1459" s="133"/>
      <c r="T1459" s="66"/>
    </row>
    <row r="1460" spans="11:20" ht="12.75">
      <c r="K1460" s="133"/>
      <c r="T1460" s="66"/>
    </row>
    <row r="1461" spans="11:20" ht="12.75">
      <c r="K1461" s="133"/>
      <c r="T1461" s="66"/>
    </row>
    <row r="1462" spans="11:20" ht="12.75">
      <c r="K1462" s="133"/>
      <c r="T1462" s="66"/>
    </row>
    <row r="1463" spans="11:20" ht="12.75">
      <c r="K1463" s="133"/>
      <c r="T1463" s="66"/>
    </row>
    <row r="1464" spans="11:20" ht="12.75">
      <c r="K1464" s="133"/>
      <c r="T1464" s="66"/>
    </row>
    <row r="1465" spans="11:20" ht="12.75">
      <c r="K1465" s="133"/>
      <c r="T1465" s="66"/>
    </row>
    <row r="1466" spans="11:20" ht="12.75">
      <c r="K1466" s="133"/>
      <c r="T1466" s="66"/>
    </row>
    <row r="1467" spans="11:20" ht="12.75">
      <c r="K1467" s="133"/>
      <c r="T1467" s="66"/>
    </row>
    <row r="1468" spans="11:20" ht="12.75">
      <c r="K1468" s="133"/>
      <c r="T1468" s="66"/>
    </row>
    <row r="1469" spans="11:20" ht="12.75">
      <c r="K1469" s="133"/>
      <c r="T1469" s="66"/>
    </row>
    <row r="1470" spans="11:20" ht="12.75">
      <c r="K1470" s="133"/>
      <c r="T1470" s="66"/>
    </row>
    <row r="1471" spans="11:20" ht="12.75">
      <c r="K1471" s="133"/>
      <c r="T1471" s="66"/>
    </row>
    <row r="1472" spans="11:20" ht="12.75">
      <c r="K1472" s="133"/>
      <c r="T1472" s="66"/>
    </row>
    <row r="1473" spans="11:20" ht="12.75">
      <c r="K1473" s="133"/>
      <c r="T1473" s="66"/>
    </row>
    <row r="1474" spans="11:20" ht="12.75">
      <c r="K1474" s="133"/>
      <c r="T1474" s="66"/>
    </row>
    <row r="1475" spans="11:20" ht="12.75">
      <c r="K1475" s="133"/>
      <c r="T1475" s="66"/>
    </row>
    <row r="1476" spans="11:20" ht="12.75">
      <c r="K1476" s="133"/>
      <c r="T1476" s="66"/>
    </row>
    <row r="1477" spans="11:20" ht="12.75">
      <c r="K1477" s="133"/>
      <c r="T1477" s="66"/>
    </row>
    <row r="1478" spans="11:20" ht="12.75">
      <c r="K1478" s="133"/>
      <c r="T1478" s="66"/>
    </row>
    <row r="1479" spans="11:20" ht="12.75">
      <c r="K1479" s="133"/>
      <c r="T1479" s="66"/>
    </row>
    <row r="1480" spans="11:20" ht="12.75">
      <c r="K1480" s="133"/>
      <c r="T1480" s="66"/>
    </row>
    <row r="1481" spans="11:20" ht="12.75">
      <c r="K1481" s="133"/>
      <c r="T1481" s="66"/>
    </row>
    <row r="1482" spans="11:20" ht="12.75">
      <c r="K1482" s="133"/>
      <c r="T1482" s="66"/>
    </row>
    <row r="1483" spans="11:20" ht="12.75">
      <c r="K1483" s="133"/>
      <c r="T1483" s="66"/>
    </row>
    <row r="1484" spans="11:20" ht="12.75">
      <c r="K1484" s="133"/>
      <c r="T1484" s="66"/>
    </row>
    <row r="1485" spans="11:20" ht="12.75">
      <c r="K1485" s="133"/>
      <c r="T1485" s="66"/>
    </row>
    <row r="1486" spans="11:20" ht="12.75">
      <c r="K1486" s="133"/>
      <c r="T1486" s="66"/>
    </row>
    <row r="1487" spans="11:20" ht="12.75">
      <c r="K1487" s="133"/>
      <c r="T1487" s="66"/>
    </row>
    <row r="1488" spans="11:20" ht="12.75">
      <c r="K1488" s="133"/>
      <c r="T1488" s="66"/>
    </row>
    <row r="1489" spans="11:20" ht="12.75">
      <c r="K1489" s="133"/>
      <c r="T1489" s="66"/>
    </row>
    <row r="1490" spans="11:20" ht="12.75">
      <c r="K1490" s="133"/>
      <c r="T1490" s="66"/>
    </row>
    <row r="1491" spans="11:20" ht="12.75">
      <c r="K1491" s="133"/>
      <c r="T1491" s="66"/>
    </row>
    <row r="1492" spans="11:20" ht="12.75">
      <c r="K1492" s="133"/>
      <c r="T1492" s="66"/>
    </row>
    <row r="1493" spans="11:20" ht="12.75">
      <c r="K1493" s="133"/>
      <c r="T1493" s="66"/>
    </row>
    <row r="1494" spans="11:20" ht="12.75">
      <c r="K1494" s="133"/>
      <c r="T1494" s="66"/>
    </row>
    <row r="1495" spans="11:20" ht="12.75">
      <c r="K1495" s="133"/>
      <c r="T1495" s="66"/>
    </row>
    <row r="1496" spans="11:20" ht="12.75">
      <c r="K1496" s="133"/>
      <c r="T1496" s="66"/>
    </row>
    <row r="1497" spans="11:20" ht="12.75">
      <c r="K1497" s="133"/>
      <c r="T1497" s="66"/>
    </row>
    <row r="1498" spans="11:20" ht="12.75">
      <c r="K1498" s="133"/>
      <c r="T1498" s="66"/>
    </row>
    <row r="1499" spans="11:20" ht="12.75">
      <c r="K1499" s="133"/>
      <c r="T1499" s="66"/>
    </row>
    <row r="1500" spans="11:20" ht="12.75">
      <c r="K1500" s="133"/>
      <c r="T1500" s="66"/>
    </row>
    <row r="1501" spans="11:20" ht="12.75">
      <c r="K1501" s="133"/>
      <c r="T1501" s="66"/>
    </row>
    <row r="1502" spans="11:20" ht="12.75">
      <c r="K1502" s="133"/>
      <c r="T1502" s="66"/>
    </row>
    <row r="1503" spans="11:20" ht="12.75">
      <c r="K1503" s="133"/>
      <c r="T1503" s="66"/>
    </row>
    <row r="1504" spans="11:20" ht="12.75">
      <c r="K1504" s="133"/>
      <c r="T1504" s="66"/>
    </row>
    <row r="1505" spans="11:20" ht="12.75">
      <c r="K1505" s="133"/>
      <c r="T1505" s="66"/>
    </row>
    <row r="1506" spans="11:20" ht="12.75">
      <c r="K1506" s="133"/>
      <c r="T1506" s="66"/>
    </row>
    <row r="1507" spans="11:20" ht="12.75">
      <c r="K1507" s="133"/>
      <c r="T1507" s="66"/>
    </row>
    <row r="1508" spans="11:20" ht="12.75">
      <c r="K1508" s="133"/>
      <c r="T1508" s="66"/>
    </row>
    <row r="1509" spans="11:20" ht="12.75">
      <c r="K1509" s="133"/>
      <c r="T1509" s="66"/>
    </row>
    <row r="1510" spans="11:20" ht="12.75">
      <c r="K1510" s="133"/>
      <c r="T1510" s="66"/>
    </row>
    <row r="1511" spans="11:20" ht="12.75">
      <c r="K1511" s="133"/>
      <c r="T1511" s="66"/>
    </row>
    <row r="1512" spans="11:20" ht="12.75">
      <c r="K1512" s="133"/>
      <c r="T1512" s="66"/>
    </row>
    <row r="1513" spans="11:20" ht="12.75">
      <c r="K1513" s="133"/>
      <c r="T1513" s="66"/>
    </row>
    <row r="1514" spans="11:20" ht="12.75">
      <c r="K1514" s="133"/>
      <c r="T1514" s="66"/>
    </row>
    <row r="1515" spans="11:20" ht="12.75">
      <c r="K1515" s="133"/>
      <c r="T1515" s="66"/>
    </row>
    <row r="1516" spans="11:20" ht="12.75">
      <c r="K1516" s="133"/>
      <c r="T1516" s="66"/>
    </row>
    <row r="1517" spans="11:20" ht="12.75">
      <c r="K1517" s="133"/>
      <c r="T1517" s="66"/>
    </row>
    <row r="1518" spans="11:20" ht="12.75">
      <c r="K1518" s="133"/>
      <c r="T1518" s="66"/>
    </row>
    <row r="1519" spans="11:20" ht="12.75">
      <c r="K1519" s="133"/>
      <c r="T1519" s="66"/>
    </row>
    <row r="1520" spans="11:20" ht="12.75">
      <c r="K1520" s="133"/>
      <c r="T1520" s="66"/>
    </row>
    <row r="1521" spans="11:20" ht="12.75">
      <c r="K1521" s="133"/>
      <c r="T1521" s="66"/>
    </row>
    <row r="1522" spans="11:20" ht="12.75">
      <c r="K1522" s="133"/>
      <c r="T1522" s="66"/>
    </row>
    <row r="1523" spans="11:20" ht="12.75">
      <c r="K1523" s="133"/>
      <c r="T1523" s="66"/>
    </row>
    <row r="1524" spans="11:20" ht="12.75">
      <c r="K1524" s="133"/>
      <c r="T1524" s="66"/>
    </row>
    <row r="1525" spans="11:20" ht="12.75">
      <c r="K1525" s="133"/>
      <c r="T1525" s="66"/>
    </row>
    <row r="1526" spans="11:20" ht="12.75">
      <c r="K1526" s="133"/>
      <c r="T1526" s="66"/>
    </row>
    <row r="1527" spans="11:20" ht="12.75">
      <c r="K1527" s="133"/>
      <c r="T1527" s="66"/>
    </row>
    <row r="1528" spans="11:20" ht="12.75">
      <c r="K1528" s="133"/>
      <c r="T1528" s="66"/>
    </row>
    <row r="1529" spans="11:20" ht="12.75">
      <c r="K1529" s="133"/>
      <c r="T1529" s="66"/>
    </row>
    <row r="1530" spans="11:20" ht="12.75">
      <c r="K1530" s="133"/>
      <c r="T1530" s="66"/>
    </row>
    <row r="1531" spans="11:20" ht="12.75">
      <c r="K1531" s="133"/>
      <c r="T1531" s="66"/>
    </row>
    <row r="1532" spans="11:20" ht="12.75">
      <c r="K1532" s="133"/>
      <c r="T1532" s="66"/>
    </row>
    <row r="1533" spans="11:20" ht="12.75">
      <c r="K1533" s="133"/>
      <c r="T1533" s="66"/>
    </row>
    <row r="1534" spans="11:20" ht="12.75">
      <c r="K1534" s="133"/>
      <c r="T1534" s="66"/>
    </row>
    <row r="1535" spans="11:20" ht="12.75">
      <c r="K1535" s="133"/>
      <c r="T1535" s="66"/>
    </row>
    <row r="1536" spans="11:20" ht="12.75">
      <c r="K1536" s="133"/>
      <c r="T1536" s="66"/>
    </row>
    <row r="1537" spans="11:20" ht="12.75">
      <c r="K1537" s="133"/>
      <c r="T1537" s="66"/>
    </row>
    <row r="1538" spans="11:20" ht="12.75">
      <c r="K1538" s="133"/>
      <c r="T1538" s="66"/>
    </row>
    <row r="1539" spans="11:20" ht="12.75">
      <c r="K1539" s="133"/>
      <c r="T1539" s="66"/>
    </row>
    <row r="1540" spans="11:20" ht="12.75">
      <c r="K1540" s="133"/>
      <c r="T1540" s="66"/>
    </row>
    <row r="1541" spans="11:20" ht="12.75">
      <c r="K1541" s="133"/>
      <c r="T1541" s="66"/>
    </row>
    <row r="1542" spans="11:20" ht="12.75">
      <c r="K1542" s="133"/>
      <c r="T1542" s="66"/>
    </row>
    <row r="1543" spans="11:20" ht="12.75">
      <c r="K1543" s="133"/>
      <c r="T1543" s="66"/>
    </row>
    <row r="1544" spans="11:20" ht="12.75">
      <c r="K1544" s="133"/>
      <c r="T1544" s="66"/>
    </row>
    <row r="1545" spans="11:20" ht="12.75">
      <c r="K1545" s="133"/>
      <c r="T1545" s="66"/>
    </row>
    <row r="1546" spans="11:20" ht="12.75">
      <c r="K1546" s="133"/>
      <c r="T1546" s="66"/>
    </row>
    <row r="1547" spans="11:20" ht="12.75">
      <c r="K1547" s="133"/>
      <c r="T1547" s="66"/>
    </row>
    <row r="1548" spans="11:20" ht="12.75">
      <c r="K1548" s="133"/>
      <c r="T1548" s="66"/>
    </row>
    <row r="1549" spans="11:20" ht="12.75">
      <c r="K1549" s="133"/>
      <c r="T1549" s="66"/>
    </row>
    <row r="1550" spans="11:20" ht="12.75">
      <c r="K1550" s="133"/>
      <c r="T1550" s="66"/>
    </row>
    <row r="1551" spans="11:20" ht="12.75">
      <c r="K1551" s="133"/>
      <c r="T1551" s="66"/>
    </row>
    <row r="1552" spans="11:20" ht="12.75">
      <c r="K1552" s="133"/>
      <c r="T1552" s="66"/>
    </row>
    <row r="1553" spans="11:20" ht="12.75">
      <c r="K1553" s="133"/>
      <c r="T1553" s="66"/>
    </row>
    <row r="1554" spans="11:20" ht="12.75">
      <c r="K1554" s="133"/>
      <c r="T1554" s="66"/>
    </row>
    <row r="1555" spans="11:20" ht="12.75">
      <c r="K1555" s="133"/>
      <c r="T1555" s="66"/>
    </row>
    <row r="1556" spans="11:20" ht="12.75">
      <c r="K1556" s="133"/>
      <c r="T1556" s="66"/>
    </row>
    <row r="1557" spans="11:20" ht="12.75">
      <c r="K1557" s="133"/>
      <c r="T1557" s="66"/>
    </row>
    <row r="1558" spans="11:20" ht="12.75">
      <c r="K1558" s="133"/>
      <c r="T1558" s="66"/>
    </row>
    <row r="1559" spans="11:20" ht="12.75">
      <c r="K1559" s="133"/>
      <c r="T1559" s="66"/>
    </row>
    <row r="1560" spans="11:20" ht="12.75">
      <c r="K1560" s="133"/>
      <c r="T1560" s="66"/>
    </row>
    <row r="1561" spans="11:20" ht="12.75">
      <c r="K1561" s="133"/>
      <c r="T1561" s="66"/>
    </row>
    <row r="1562" spans="11:20" ht="12.75">
      <c r="K1562" s="133"/>
      <c r="T1562" s="66"/>
    </row>
    <row r="1563" spans="11:20" ht="12.75">
      <c r="K1563" s="133"/>
      <c r="T1563" s="66"/>
    </row>
    <row r="1564" spans="11:20" ht="12.75">
      <c r="K1564" s="133"/>
      <c r="T1564" s="66"/>
    </row>
    <row r="1565" spans="11:20" ht="12.75">
      <c r="K1565" s="133"/>
      <c r="T1565" s="66"/>
    </row>
    <row r="1566" spans="11:20" ht="12.75">
      <c r="K1566" s="133"/>
      <c r="T1566" s="66"/>
    </row>
    <row r="1567" spans="11:20" ht="12.75">
      <c r="K1567" s="133"/>
      <c r="T1567" s="66"/>
    </row>
    <row r="1568" spans="11:20" ht="12.75">
      <c r="K1568" s="133"/>
      <c r="T1568" s="66"/>
    </row>
    <row r="1569" spans="11:20" ht="12.75">
      <c r="K1569" s="133"/>
      <c r="T1569" s="66"/>
    </row>
    <row r="1570" spans="11:20" ht="12.75">
      <c r="K1570" s="133"/>
      <c r="T1570" s="66"/>
    </row>
    <row r="1571" spans="11:20" ht="12.75">
      <c r="K1571" s="133"/>
      <c r="T1571" s="66"/>
    </row>
    <row r="1572" spans="11:20" ht="12.75">
      <c r="K1572" s="133"/>
      <c r="T1572" s="66"/>
    </row>
    <row r="1573" spans="11:20" ht="12.75">
      <c r="K1573" s="133"/>
      <c r="T1573" s="66"/>
    </row>
    <row r="1574" spans="11:20" ht="12.75">
      <c r="K1574" s="133"/>
      <c r="T1574" s="66"/>
    </row>
    <row r="1575" spans="11:20" ht="12.75">
      <c r="K1575" s="133"/>
      <c r="T1575" s="66"/>
    </row>
    <row r="1576" spans="11:20" ht="12.75">
      <c r="K1576" s="133"/>
      <c r="T1576" s="66"/>
    </row>
    <row r="1577" spans="11:20" ht="12.75">
      <c r="K1577" s="133"/>
      <c r="T1577" s="66"/>
    </row>
    <row r="1578" spans="11:20" ht="12.75">
      <c r="K1578" s="133"/>
      <c r="T1578" s="66"/>
    </row>
    <row r="1579" spans="11:20" ht="12.75">
      <c r="K1579" s="133"/>
      <c r="T1579" s="66"/>
    </row>
    <row r="1580" spans="11:20" ht="12.75">
      <c r="K1580" s="133"/>
      <c r="T1580" s="66"/>
    </row>
    <row r="1581" spans="11:20" ht="12.75">
      <c r="K1581" s="133"/>
      <c r="T1581" s="66"/>
    </row>
    <row r="1582" spans="11:20" ht="12.75">
      <c r="K1582" s="133"/>
      <c r="T1582" s="66"/>
    </row>
    <row r="1583" spans="11:20" ht="12.75">
      <c r="K1583" s="133"/>
      <c r="T1583" s="66"/>
    </row>
    <row r="1584" spans="11:20" ht="12.75">
      <c r="K1584" s="133"/>
      <c r="T1584" s="66"/>
    </row>
    <row r="1585" spans="11:20" ht="12.75">
      <c r="K1585" s="133"/>
      <c r="T1585" s="66"/>
    </row>
    <row r="1586" spans="11:20" ht="12.75">
      <c r="K1586" s="133"/>
      <c r="T1586" s="66"/>
    </row>
    <row r="1587" spans="11:20" ht="12.75">
      <c r="K1587" s="133"/>
      <c r="T1587" s="66"/>
    </row>
    <row r="1588" spans="11:20" ht="12.75">
      <c r="K1588" s="133"/>
      <c r="T1588" s="66"/>
    </row>
    <row r="1589" spans="11:20" ht="12.75">
      <c r="K1589" s="133"/>
      <c r="T1589" s="66"/>
    </row>
    <row r="1590" spans="11:20" ht="12.75">
      <c r="K1590" s="133"/>
      <c r="T1590" s="66"/>
    </row>
    <row r="1591" spans="11:20" ht="12.75">
      <c r="K1591" s="133"/>
      <c r="T1591" s="66"/>
    </row>
    <row r="1592" spans="11:20" ht="12.75">
      <c r="K1592" s="133"/>
      <c r="T1592" s="66"/>
    </row>
    <row r="1593" spans="11:20" ht="12.75">
      <c r="K1593" s="133"/>
      <c r="T1593" s="66"/>
    </row>
    <row r="1594" spans="11:20" ht="12.75">
      <c r="K1594" s="133"/>
      <c r="T1594" s="66"/>
    </row>
    <row r="1595" spans="11:20" ht="12.75">
      <c r="K1595" s="133"/>
      <c r="T1595" s="66"/>
    </row>
    <row r="1596" spans="11:20" ht="12.75">
      <c r="K1596" s="133"/>
      <c r="T1596" s="66"/>
    </row>
    <row r="1597" spans="11:20" ht="12.75">
      <c r="K1597" s="133"/>
      <c r="T1597" s="66"/>
    </row>
    <row r="1598" spans="11:20" ht="12.75">
      <c r="K1598" s="133"/>
      <c r="T1598" s="66"/>
    </row>
    <row r="1599" spans="11:20" ht="12.75">
      <c r="K1599" s="133"/>
      <c r="T1599" s="66"/>
    </row>
    <row r="1600" spans="11:20" ht="12.75">
      <c r="K1600" s="133"/>
      <c r="T1600" s="66"/>
    </row>
    <row r="1601" spans="11:20" ht="12.75">
      <c r="K1601" s="133"/>
      <c r="T1601" s="66"/>
    </row>
    <row r="1602" spans="11:20" ht="12.75">
      <c r="K1602" s="133"/>
      <c r="T1602" s="66"/>
    </row>
    <row r="1603" spans="11:20" ht="12.75">
      <c r="K1603" s="133"/>
      <c r="T1603" s="66"/>
    </row>
    <row r="1604" spans="11:20" ht="12.75">
      <c r="K1604" s="133"/>
      <c r="T1604" s="66"/>
    </row>
    <row r="1605" spans="11:20" ht="12.75">
      <c r="K1605" s="133"/>
      <c r="T1605" s="66"/>
    </row>
    <row r="1606" spans="11:20" ht="12.75">
      <c r="K1606" s="133"/>
      <c r="T1606" s="66"/>
    </row>
    <row r="1607" spans="11:20" ht="12.75">
      <c r="K1607" s="133"/>
      <c r="T1607" s="66"/>
    </row>
    <row r="1608" spans="11:20" ht="12.75">
      <c r="K1608" s="133"/>
      <c r="T1608" s="66"/>
    </row>
    <row r="1609" spans="11:20" ht="12.75">
      <c r="K1609" s="133"/>
      <c r="T1609" s="66"/>
    </row>
    <row r="1610" spans="11:20" ht="12.75">
      <c r="K1610" s="133"/>
      <c r="T1610" s="66"/>
    </row>
    <row r="1611" spans="11:20" ht="12.75">
      <c r="K1611" s="133"/>
      <c r="T1611" s="66"/>
    </row>
    <row r="1612" spans="11:20" ht="12.75">
      <c r="K1612" s="133"/>
      <c r="T1612" s="66"/>
    </row>
    <row r="1613" spans="11:20" ht="12.75">
      <c r="K1613" s="133"/>
      <c r="T1613" s="66"/>
    </row>
    <row r="1614" spans="11:20" ht="12.75">
      <c r="K1614" s="133"/>
      <c r="T1614" s="66"/>
    </row>
    <row r="1615" spans="11:20" ht="12.75">
      <c r="K1615" s="133"/>
      <c r="T1615" s="66"/>
    </row>
    <row r="1616" spans="11:20" ht="12.75">
      <c r="K1616" s="133"/>
      <c r="T1616" s="66"/>
    </row>
    <row r="1617" spans="11:20" ht="12.75">
      <c r="K1617" s="133"/>
      <c r="T1617" s="66"/>
    </row>
    <row r="1618" spans="11:20" ht="12.75">
      <c r="K1618" s="133"/>
      <c r="T1618" s="66"/>
    </row>
    <row r="1619" spans="11:20" ht="12.75">
      <c r="K1619" s="133"/>
      <c r="T1619" s="66"/>
    </row>
    <row r="1620" spans="11:20" ht="12.75">
      <c r="K1620" s="133"/>
      <c r="T1620" s="66"/>
    </row>
    <row r="1621" spans="11:20" ht="12.75">
      <c r="K1621" s="133"/>
      <c r="T1621" s="66"/>
    </row>
    <row r="1622" spans="11:20" ht="12.75">
      <c r="K1622" s="133"/>
      <c r="T1622" s="66"/>
    </row>
    <row r="1623" spans="11:20" ht="12.75">
      <c r="K1623" s="133"/>
      <c r="T1623" s="66"/>
    </row>
    <row r="1624" spans="11:20" ht="12.75">
      <c r="K1624" s="133"/>
      <c r="T1624" s="66"/>
    </row>
    <row r="1625" spans="11:20" ht="12.75">
      <c r="K1625" s="133"/>
      <c r="T1625" s="66"/>
    </row>
    <row r="1626" spans="11:20" ht="12.75">
      <c r="K1626" s="133"/>
      <c r="T1626" s="66"/>
    </row>
    <row r="1627" spans="11:20" ht="12.75">
      <c r="K1627" s="133"/>
      <c r="T1627" s="66"/>
    </row>
    <row r="1628" spans="11:20" ht="12.75">
      <c r="K1628" s="133"/>
      <c r="T1628" s="66"/>
    </row>
    <row r="1629" spans="11:20" ht="12.75">
      <c r="K1629" s="133"/>
      <c r="T1629" s="66"/>
    </row>
    <row r="1630" spans="11:20" ht="12.75">
      <c r="K1630" s="133"/>
      <c r="T1630" s="66"/>
    </row>
    <row r="1631" spans="11:20" ht="12.75">
      <c r="K1631" s="133"/>
      <c r="T1631" s="66"/>
    </row>
    <row r="1632" spans="11:20" ht="12.75">
      <c r="K1632" s="133"/>
      <c r="T1632" s="66"/>
    </row>
    <row r="1633" spans="11:20" ht="12.75">
      <c r="K1633" s="133"/>
      <c r="T1633" s="66"/>
    </row>
    <row r="1634" spans="11:20" ht="12.75">
      <c r="K1634" s="133"/>
      <c r="T1634" s="66"/>
    </row>
    <row r="1635" spans="11:20" ht="12.75">
      <c r="K1635" s="133"/>
      <c r="T1635" s="66"/>
    </row>
    <row r="1636" spans="11:20" ht="12.75">
      <c r="K1636" s="133"/>
      <c r="T1636" s="66"/>
    </row>
    <row r="1637" spans="11:20" ht="12.75">
      <c r="K1637" s="133"/>
      <c r="T1637" s="66"/>
    </row>
    <row r="1638" spans="11:20" ht="12.75">
      <c r="K1638" s="133"/>
      <c r="T1638" s="66"/>
    </row>
    <row r="1639" spans="11:20" ht="12.75">
      <c r="K1639" s="133"/>
      <c r="T1639" s="66"/>
    </row>
    <row r="1640" spans="11:20" ht="12.75">
      <c r="K1640" s="133"/>
      <c r="T1640" s="66"/>
    </row>
    <row r="1641" spans="11:20" ht="12.75">
      <c r="K1641" s="133"/>
      <c r="T1641" s="66"/>
    </row>
    <row r="1642" spans="11:20" ht="12.75">
      <c r="K1642" s="133"/>
      <c r="T1642" s="66"/>
    </row>
    <row r="1643" spans="11:20" ht="12.75">
      <c r="K1643" s="133"/>
      <c r="T1643" s="66"/>
    </row>
    <row r="1644" spans="11:20" ht="12.75">
      <c r="K1644" s="133"/>
      <c r="T1644" s="66"/>
    </row>
    <row r="1645" spans="11:20" ht="12.75">
      <c r="K1645" s="133"/>
      <c r="T1645" s="66"/>
    </row>
    <row r="1646" spans="11:20" ht="12.75">
      <c r="K1646" s="133"/>
      <c r="T1646" s="66"/>
    </row>
    <row r="1647" spans="11:20" ht="12.75">
      <c r="K1647" s="133"/>
      <c r="T1647" s="66"/>
    </row>
    <row r="1648" spans="11:20" ht="12.75">
      <c r="K1648" s="133"/>
      <c r="T1648" s="66"/>
    </row>
    <row r="1649" spans="11:20" ht="12.75">
      <c r="K1649" s="133"/>
      <c r="T1649" s="66"/>
    </row>
    <row r="1650" spans="11:20" ht="12.75">
      <c r="K1650" s="133"/>
      <c r="T1650" s="66"/>
    </row>
    <row r="1651" spans="11:20" ht="12.75">
      <c r="K1651" s="133"/>
      <c r="T1651" s="66"/>
    </row>
    <row r="1652" spans="11:20" ht="12.75">
      <c r="K1652" s="133"/>
      <c r="T1652" s="66"/>
    </row>
    <row r="1653" spans="11:20" ht="12.75">
      <c r="K1653" s="133"/>
      <c r="T1653" s="66"/>
    </row>
    <row r="1654" spans="11:20" ht="12.75">
      <c r="K1654" s="133"/>
      <c r="T1654" s="66"/>
    </row>
    <row r="1655" spans="11:20" ht="12.75">
      <c r="K1655" s="133"/>
      <c r="T1655" s="66"/>
    </row>
    <row r="1656" spans="11:20" ht="12.75">
      <c r="K1656" s="133"/>
      <c r="T1656" s="66"/>
    </row>
    <row r="1657" spans="11:20" ht="12.75">
      <c r="K1657" s="133"/>
      <c r="T1657" s="66"/>
    </row>
    <row r="1658" spans="11:20" ht="12.75">
      <c r="K1658" s="133"/>
      <c r="T1658" s="66"/>
    </row>
    <row r="1659" spans="11:20" ht="12.75">
      <c r="K1659" s="133"/>
      <c r="T1659" s="66"/>
    </row>
    <row r="1660" spans="11:20" ht="12.75">
      <c r="K1660" s="133"/>
      <c r="T1660" s="66"/>
    </row>
    <row r="1661" spans="11:20" ht="12.75">
      <c r="K1661" s="133"/>
      <c r="T1661" s="66"/>
    </row>
    <row r="1662" spans="11:20" ht="12.75">
      <c r="K1662" s="133"/>
      <c r="T1662" s="66"/>
    </row>
    <row r="1663" spans="11:20" ht="12.75">
      <c r="K1663" s="133"/>
      <c r="T1663" s="66"/>
    </row>
    <row r="1664" spans="11:20" ht="12.75">
      <c r="K1664" s="133"/>
      <c r="T1664" s="66"/>
    </row>
    <row r="1665" spans="11:20" ht="12.75">
      <c r="K1665" s="133"/>
      <c r="T1665" s="66"/>
    </row>
    <row r="1666" spans="11:20" ht="12.75">
      <c r="K1666" s="133"/>
      <c r="T1666" s="66"/>
    </row>
    <row r="1667" spans="11:20" ht="12.75">
      <c r="K1667" s="133"/>
      <c r="T1667" s="66"/>
    </row>
    <row r="1668" spans="11:20" ht="12.75">
      <c r="K1668" s="133"/>
      <c r="T1668" s="66"/>
    </row>
    <row r="1669" spans="11:20" ht="12.75">
      <c r="K1669" s="133"/>
      <c r="T1669" s="66"/>
    </row>
    <row r="1670" spans="11:20" ht="12.75">
      <c r="K1670" s="133"/>
      <c r="T1670" s="66"/>
    </row>
    <row r="1671" spans="11:20" ht="12.75">
      <c r="K1671" s="133"/>
      <c r="T1671" s="66"/>
    </row>
    <row r="1672" spans="11:20" ht="12.75">
      <c r="K1672" s="133"/>
      <c r="T1672" s="66"/>
    </row>
    <row r="1673" spans="11:20" ht="12.75">
      <c r="K1673" s="133"/>
      <c r="T1673" s="66"/>
    </row>
    <row r="1674" spans="11:20" ht="12.75">
      <c r="K1674" s="133"/>
      <c r="T1674" s="66"/>
    </row>
    <row r="1675" spans="11:20" ht="12.75">
      <c r="K1675" s="133"/>
      <c r="T1675" s="66"/>
    </row>
    <row r="1676" spans="11:20" ht="12.75">
      <c r="K1676" s="133"/>
      <c r="T1676" s="66"/>
    </row>
    <row r="1677" spans="11:20" ht="12.75">
      <c r="K1677" s="133"/>
      <c r="T1677" s="66"/>
    </row>
    <row r="1678" spans="11:20" ht="12.75">
      <c r="K1678" s="133"/>
      <c r="T1678" s="66"/>
    </row>
    <row r="1679" spans="11:20" ht="12.75">
      <c r="K1679" s="133"/>
      <c r="T1679" s="66"/>
    </row>
    <row r="1680" spans="11:20" ht="12.75">
      <c r="K1680" s="133"/>
      <c r="T1680" s="66"/>
    </row>
    <row r="1681" spans="11:20" ht="12.75">
      <c r="K1681" s="133"/>
      <c r="T1681" s="66"/>
    </row>
    <row r="1682" spans="11:20" ht="12.75">
      <c r="K1682" s="133"/>
      <c r="T1682" s="66"/>
    </row>
    <row r="1683" spans="11:20" ht="12.75">
      <c r="K1683" s="133"/>
      <c r="T1683" s="66"/>
    </row>
    <row r="1684" spans="11:20" ht="12.75">
      <c r="K1684" s="133"/>
      <c r="T1684" s="66"/>
    </row>
    <row r="1685" spans="11:20" ht="12.75">
      <c r="K1685" s="133"/>
      <c r="T1685" s="66"/>
    </row>
    <row r="1686" spans="11:20" ht="12.75">
      <c r="K1686" s="133"/>
      <c r="T1686" s="66"/>
    </row>
    <row r="1687" spans="11:20" ht="12.75">
      <c r="K1687" s="133"/>
      <c r="T1687" s="66"/>
    </row>
    <row r="1688" spans="11:20" ht="12.75">
      <c r="K1688" s="133"/>
      <c r="T1688" s="66"/>
    </row>
    <row r="1689" spans="11:20" ht="12.75">
      <c r="K1689" s="133"/>
      <c r="T1689" s="66"/>
    </row>
    <row r="1690" spans="11:20" ht="12.75">
      <c r="K1690" s="133"/>
      <c r="T1690" s="66"/>
    </row>
    <row r="1691" spans="11:20" ht="12.75">
      <c r="K1691" s="133"/>
      <c r="T1691" s="66"/>
    </row>
    <row r="1692" spans="11:20" ht="12.75">
      <c r="K1692" s="133"/>
      <c r="T1692" s="66"/>
    </row>
    <row r="1693" spans="11:20" ht="12.75">
      <c r="K1693" s="133"/>
      <c r="T1693" s="66"/>
    </row>
    <row r="1694" spans="11:20" ht="12.75">
      <c r="K1694" s="133"/>
      <c r="T1694" s="66"/>
    </row>
    <row r="1695" spans="11:20" ht="12.75">
      <c r="K1695" s="133"/>
      <c r="T1695" s="66"/>
    </row>
    <row r="1696" spans="11:20" ht="12.75">
      <c r="K1696" s="133"/>
      <c r="T1696" s="66"/>
    </row>
    <row r="1697" spans="11:20" ht="12.75">
      <c r="K1697" s="133"/>
      <c r="T1697" s="66"/>
    </row>
    <row r="1698" spans="11:20" ht="12.75">
      <c r="K1698" s="133"/>
      <c r="T1698" s="66"/>
    </row>
    <row r="1699" spans="11:20" ht="12.75">
      <c r="K1699" s="133"/>
      <c r="T1699" s="66"/>
    </row>
    <row r="1700" spans="11:20" ht="12.75">
      <c r="K1700" s="133"/>
      <c r="T1700" s="66"/>
    </row>
    <row r="1701" spans="11:20" ht="12.75">
      <c r="K1701" s="133"/>
      <c r="T1701" s="66"/>
    </row>
    <row r="1702" spans="11:20" ht="12.75">
      <c r="K1702" s="133"/>
      <c r="T1702" s="66"/>
    </row>
    <row r="1703" spans="11:20" ht="12.75">
      <c r="K1703" s="133"/>
      <c r="T1703" s="66"/>
    </row>
    <row r="1704" spans="11:20" ht="12.75">
      <c r="K1704" s="133"/>
      <c r="T1704" s="66"/>
    </row>
    <row r="1705" spans="11:20" ht="12.75">
      <c r="K1705" s="133"/>
      <c r="T1705" s="66"/>
    </row>
    <row r="1706" spans="11:20" ht="12.75">
      <c r="K1706" s="133"/>
      <c r="T1706" s="66"/>
    </row>
    <row r="1707" spans="11:20" ht="12.75">
      <c r="K1707" s="133"/>
      <c r="T1707" s="66"/>
    </row>
    <row r="1708" spans="11:20" ht="12.75">
      <c r="K1708" s="133"/>
      <c r="T1708" s="66"/>
    </row>
    <row r="1709" spans="11:20" ht="12.75">
      <c r="K1709" s="133"/>
      <c r="T1709" s="66"/>
    </row>
    <row r="1710" spans="11:20" ht="12.75">
      <c r="K1710" s="133"/>
      <c r="T1710" s="66"/>
    </row>
    <row r="1711" spans="11:20" ht="12.75">
      <c r="K1711" s="133"/>
      <c r="T1711" s="66"/>
    </row>
    <row r="1712" spans="11:20" ht="12.75">
      <c r="K1712" s="133"/>
      <c r="T1712" s="66"/>
    </row>
    <row r="1713" spans="11:20" ht="12.75">
      <c r="K1713" s="133"/>
      <c r="T1713" s="66"/>
    </row>
    <row r="1714" spans="11:20" ht="12.75">
      <c r="K1714" s="133"/>
      <c r="T1714" s="66"/>
    </row>
    <row r="1715" spans="11:20" ht="12.75">
      <c r="K1715" s="133"/>
      <c r="T1715" s="66"/>
    </row>
    <row r="1716" spans="11:20" ht="12.75">
      <c r="K1716" s="133"/>
      <c r="T1716" s="66"/>
    </row>
    <row r="1717" spans="11:20" ht="12.75">
      <c r="K1717" s="133"/>
      <c r="T1717" s="66"/>
    </row>
    <row r="1718" spans="11:20" ht="12.75">
      <c r="K1718" s="133"/>
      <c r="T1718" s="66"/>
    </row>
    <row r="1719" spans="11:20" ht="12.75">
      <c r="K1719" s="133"/>
      <c r="T1719" s="66"/>
    </row>
    <row r="1720" spans="11:20" ht="12.75">
      <c r="K1720" s="133"/>
      <c r="T1720" s="66"/>
    </row>
    <row r="1721" spans="11:20" ht="12.75">
      <c r="K1721" s="133"/>
      <c r="T1721" s="66"/>
    </row>
    <row r="1722" spans="11:20" ht="12.75">
      <c r="K1722" s="133"/>
      <c r="T1722" s="66"/>
    </row>
    <row r="1723" spans="11:20" ht="12.75">
      <c r="K1723" s="133"/>
      <c r="T1723" s="66"/>
    </row>
    <row r="1724" spans="11:20" ht="12.75">
      <c r="K1724" s="133"/>
      <c r="T1724" s="66"/>
    </row>
    <row r="1725" spans="11:20" ht="12.75">
      <c r="K1725" s="133"/>
      <c r="T1725" s="66"/>
    </row>
    <row r="1726" spans="11:20" ht="12.75">
      <c r="K1726" s="133"/>
      <c r="T1726" s="66"/>
    </row>
    <row r="1727" spans="11:20" ht="12.75">
      <c r="K1727" s="133"/>
      <c r="T1727" s="66"/>
    </row>
    <row r="1728" spans="11:20" ht="12.75">
      <c r="K1728" s="133"/>
      <c r="T1728" s="66"/>
    </row>
    <row r="1729" spans="11:20" ht="12.75">
      <c r="K1729" s="133"/>
      <c r="T1729" s="66"/>
    </row>
    <row r="1730" spans="11:20" ht="12.75">
      <c r="K1730" s="133"/>
      <c r="T1730" s="66"/>
    </row>
    <row r="1731" spans="11:20" ht="12.75">
      <c r="K1731" s="133"/>
      <c r="T1731" s="66"/>
    </row>
    <row r="1732" spans="11:20" ht="12.75">
      <c r="K1732" s="133"/>
      <c r="T1732" s="66"/>
    </row>
    <row r="1733" spans="11:20" ht="12.75">
      <c r="K1733" s="133"/>
      <c r="T1733" s="66"/>
    </row>
    <row r="1734" spans="11:20" ht="12.75">
      <c r="K1734" s="133"/>
      <c r="T1734" s="66"/>
    </row>
    <row r="1735" spans="11:20" ht="12.75">
      <c r="K1735" s="133"/>
      <c r="T1735" s="66"/>
    </row>
    <row r="1736" spans="11:20" ht="12.75">
      <c r="K1736" s="133"/>
      <c r="T1736" s="66"/>
    </row>
    <row r="1737" spans="11:20" ht="12.75">
      <c r="K1737" s="133"/>
      <c r="T1737" s="66"/>
    </row>
    <row r="1738" spans="11:20" ht="12.75">
      <c r="K1738" s="133"/>
      <c r="T1738" s="66"/>
    </row>
    <row r="1739" spans="11:20" ht="12.75">
      <c r="K1739" s="133"/>
      <c r="T1739" s="66"/>
    </row>
    <row r="1740" spans="11:20" ht="12.75">
      <c r="K1740" s="133"/>
      <c r="T1740" s="66"/>
    </row>
    <row r="1741" spans="11:20" ht="12.75">
      <c r="K1741" s="133"/>
      <c r="T1741" s="66"/>
    </row>
    <row r="1742" spans="11:20" ht="12.75">
      <c r="K1742" s="133"/>
      <c r="T1742" s="66"/>
    </row>
    <row r="1743" spans="11:20" ht="12.75">
      <c r="K1743" s="133"/>
      <c r="T1743" s="66"/>
    </row>
    <row r="1744" spans="11:20" ht="12.75">
      <c r="K1744" s="133"/>
      <c r="T1744" s="66"/>
    </row>
    <row r="1745" spans="11:20" ht="12.75">
      <c r="K1745" s="133"/>
      <c r="T1745" s="66"/>
    </row>
    <row r="1746" spans="11:20" ht="12.75">
      <c r="K1746" s="133"/>
      <c r="T1746" s="66"/>
    </row>
    <row r="1747" spans="11:20" ht="12.75">
      <c r="K1747" s="133"/>
      <c r="T1747" s="66"/>
    </row>
    <row r="1748" spans="11:20" ht="12.75">
      <c r="K1748" s="133"/>
      <c r="T1748" s="66"/>
    </row>
    <row r="1749" spans="11:20" ht="12.75">
      <c r="K1749" s="133"/>
      <c r="T1749" s="66"/>
    </row>
    <row r="1750" spans="11:20" ht="12.75">
      <c r="K1750" s="133"/>
      <c r="T1750" s="66"/>
    </row>
    <row r="1751" spans="11:20" ht="12.75">
      <c r="K1751" s="133"/>
      <c r="T1751" s="66"/>
    </row>
    <row r="1752" spans="11:20" ht="12.75">
      <c r="K1752" s="133"/>
      <c r="T1752" s="66"/>
    </row>
    <row r="1753" spans="11:20" ht="12.75">
      <c r="K1753" s="133"/>
      <c r="T1753" s="66"/>
    </row>
    <row r="1754" spans="11:20" ht="12.75">
      <c r="K1754" s="133"/>
      <c r="T1754" s="66"/>
    </row>
    <row r="1755" spans="11:20" ht="12.75">
      <c r="K1755" s="133"/>
      <c r="T1755" s="66"/>
    </row>
    <row r="1756" spans="11:20" ht="12.75">
      <c r="K1756" s="133"/>
      <c r="T1756" s="66"/>
    </row>
    <row r="1757" spans="11:20" ht="12.75">
      <c r="K1757" s="133"/>
      <c r="T1757" s="66"/>
    </row>
    <row r="1758" spans="11:20" ht="12.75">
      <c r="K1758" s="133"/>
      <c r="T1758" s="66"/>
    </row>
    <row r="1759" spans="11:20" ht="12.75">
      <c r="K1759" s="133"/>
      <c r="T1759" s="66"/>
    </row>
    <row r="1760" spans="11:20" ht="12.75">
      <c r="K1760" s="133"/>
      <c r="T1760" s="66"/>
    </row>
    <row r="1761" spans="11:20" ht="12.75">
      <c r="K1761" s="133"/>
      <c r="T1761" s="66"/>
    </row>
    <row r="1762" spans="11:20" ht="12.75">
      <c r="K1762" s="133"/>
      <c r="T1762" s="66"/>
    </row>
    <row r="1763" spans="11:20" ht="12.75">
      <c r="K1763" s="133"/>
      <c r="T1763" s="66"/>
    </row>
    <row r="1764" spans="11:20" ht="12.75">
      <c r="K1764" s="133"/>
      <c r="T1764" s="66"/>
    </row>
    <row r="1765" spans="11:20" ht="12.75">
      <c r="K1765" s="133"/>
      <c r="T1765" s="66"/>
    </row>
    <row r="1766" spans="11:20" ht="12.75">
      <c r="K1766" s="133"/>
      <c r="T1766" s="66"/>
    </row>
    <row r="1767" spans="11:20" ht="12.75">
      <c r="K1767" s="133"/>
      <c r="T1767" s="66"/>
    </row>
    <row r="1768" spans="11:20" ht="12.75">
      <c r="K1768" s="133"/>
      <c r="T1768" s="66"/>
    </row>
    <row r="1769" spans="11:20" ht="12.75">
      <c r="K1769" s="133"/>
      <c r="T1769" s="66"/>
    </row>
    <row r="1770" spans="11:20" ht="12.75">
      <c r="K1770" s="133"/>
      <c r="T1770" s="66"/>
    </row>
    <row r="1771" spans="11:20" ht="12.75">
      <c r="K1771" s="133"/>
      <c r="T1771" s="66"/>
    </row>
    <row r="1772" spans="11:20" ht="12.75">
      <c r="K1772" s="133"/>
      <c r="T1772" s="66"/>
    </row>
    <row r="1773" spans="11:20" ht="12.75">
      <c r="K1773" s="133"/>
      <c r="T1773" s="66"/>
    </row>
    <row r="1774" spans="11:20" ht="12.75">
      <c r="K1774" s="133"/>
      <c r="T1774" s="66"/>
    </row>
    <row r="1775" spans="11:20" ht="12.75">
      <c r="K1775" s="133"/>
      <c r="T1775" s="66"/>
    </row>
    <row r="1776" spans="11:20" ht="12.75">
      <c r="K1776" s="133"/>
      <c r="T1776" s="66"/>
    </row>
    <row r="1777" spans="11:20" ht="12.75">
      <c r="K1777" s="133"/>
      <c r="T1777" s="66"/>
    </row>
    <row r="1778" spans="11:20" ht="12.75">
      <c r="K1778" s="133"/>
      <c r="T1778" s="66"/>
    </row>
    <row r="1779" spans="11:20" ht="12.75">
      <c r="K1779" s="133"/>
      <c r="T1779" s="66"/>
    </row>
    <row r="1780" spans="11:20" ht="12.75">
      <c r="K1780" s="133"/>
      <c r="T1780" s="66"/>
    </row>
    <row r="1781" spans="11:20" ht="12.75">
      <c r="K1781" s="133"/>
      <c r="T1781" s="66"/>
    </row>
    <row r="1782" spans="11:20" ht="12.75">
      <c r="K1782" s="133"/>
      <c r="T1782" s="66"/>
    </row>
    <row r="1783" spans="11:20" ht="12.75">
      <c r="K1783" s="133"/>
      <c r="T1783" s="66"/>
    </row>
    <row r="1784" spans="11:20" ht="12.75">
      <c r="K1784" s="133"/>
      <c r="T1784" s="66"/>
    </row>
    <row r="1785" spans="11:20" ht="12.75">
      <c r="K1785" s="133"/>
      <c r="T1785" s="66"/>
    </row>
    <row r="1786" spans="11:20" ht="12.75">
      <c r="K1786" s="133"/>
      <c r="T1786" s="66"/>
    </row>
    <row r="1787" spans="11:20" ht="12.75">
      <c r="K1787" s="133"/>
      <c r="T1787" s="66"/>
    </row>
    <row r="1788" spans="11:20" ht="12.75">
      <c r="K1788" s="133"/>
      <c r="T1788" s="66"/>
    </row>
    <row r="1789" spans="11:20" ht="12.75">
      <c r="K1789" s="133"/>
      <c r="T1789" s="66"/>
    </row>
    <row r="1790" spans="11:20" ht="12.75">
      <c r="K1790" s="133"/>
      <c r="T1790" s="66"/>
    </row>
    <row r="1791" spans="11:20" ht="12.75">
      <c r="K1791" s="133"/>
      <c r="T1791" s="66"/>
    </row>
    <row r="1792" spans="11:20" ht="12.75">
      <c r="K1792" s="133"/>
      <c r="T1792" s="66"/>
    </row>
    <row r="1793" spans="11:20" ht="12.75">
      <c r="K1793" s="133"/>
      <c r="T1793" s="66"/>
    </row>
    <row r="1794" spans="11:20" ht="12.75">
      <c r="K1794" s="133"/>
      <c r="T1794" s="66"/>
    </row>
    <row r="1795" spans="11:20" ht="12.75">
      <c r="K1795" s="133"/>
      <c r="T1795" s="66"/>
    </row>
    <row r="1796" spans="11:20" ht="12.75">
      <c r="K1796" s="133"/>
      <c r="T1796" s="66"/>
    </row>
    <row r="1797" spans="11:20" ht="12.75">
      <c r="K1797" s="133"/>
      <c r="T1797" s="66"/>
    </row>
    <row r="1798" spans="11:20" ht="12.75">
      <c r="K1798" s="133"/>
      <c r="T1798" s="66"/>
    </row>
    <row r="1799" spans="11:20" ht="12.75">
      <c r="K1799" s="133"/>
      <c r="T1799" s="66"/>
    </row>
    <row r="1800" spans="11:20" ht="12.75">
      <c r="K1800" s="133"/>
      <c r="T1800" s="66"/>
    </row>
    <row r="1801" spans="11:20" ht="12.75">
      <c r="K1801" s="133"/>
      <c r="T1801" s="66"/>
    </row>
    <row r="1802" spans="11:20" ht="12.75">
      <c r="K1802" s="133"/>
      <c r="T1802" s="66"/>
    </row>
    <row r="1803" spans="11:20" ht="12.75">
      <c r="K1803" s="133"/>
      <c r="T1803" s="66"/>
    </row>
    <row r="1804" spans="11:20" ht="12.75">
      <c r="K1804" s="133"/>
      <c r="T1804" s="66"/>
    </row>
    <row r="1805" spans="11:20" ht="12.75">
      <c r="K1805" s="133"/>
      <c r="T1805" s="66"/>
    </row>
    <row r="1806" spans="11:20" ht="12.75">
      <c r="K1806" s="133"/>
      <c r="T1806" s="66"/>
    </row>
    <row r="1807" spans="11:20" ht="12.75">
      <c r="K1807" s="133"/>
      <c r="T1807" s="66"/>
    </row>
    <row r="1808" spans="11:20" ht="12.75">
      <c r="K1808" s="133"/>
      <c r="T1808" s="66"/>
    </row>
    <row r="1809" spans="11:20" ht="12.75">
      <c r="K1809" s="133"/>
      <c r="T1809" s="66"/>
    </row>
    <row r="1810" spans="11:20" ht="12.75">
      <c r="K1810" s="133"/>
      <c r="T1810" s="66"/>
    </row>
    <row r="1811" spans="11:20" ht="12.75">
      <c r="K1811" s="133"/>
      <c r="T1811" s="66"/>
    </row>
    <row r="1812" spans="11:20" ht="12.75">
      <c r="K1812" s="133"/>
      <c r="T1812" s="66"/>
    </row>
    <row r="1813" spans="11:20" ht="12.75">
      <c r="K1813" s="133"/>
      <c r="T1813" s="66"/>
    </row>
    <row r="1814" spans="11:20" ht="12.75">
      <c r="K1814" s="133"/>
      <c r="T1814" s="66"/>
    </row>
    <row r="1815" spans="11:20" ht="12.75">
      <c r="K1815" s="133"/>
      <c r="T1815" s="66"/>
    </row>
    <row r="1816" spans="11:20" ht="12.75">
      <c r="K1816" s="133"/>
      <c r="T1816" s="66"/>
    </row>
    <row r="1817" spans="11:20" ht="12.75">
      <c r="K1817" s="133"/>
      <c r="T1817" s="66"/>
    </row>
    <row r="1818" spans="11:20" ht="12.75">
      <c r="K1818" s="133"/>
      <c r="T1818" s="66"/>
    </row>
    <row r="1819" spans="11:20" ht="12.75">
      <c r="K1819" s="133"/>
      <c r="T1819" s="66"/>
    </row>
    <row r="1820" spans="11:20" ht="12.75">
      <c r="K1820" s="133"/>
      <c r="T1820" s="66"/>
    </row>
    <row r="1821" spans="11:20" ht="12.75">
      <c r="K1821" s="133"/>
      <c r="T1821" s="66"/>
    </row>
    <row r="1822" spans="11:20" ht="12.75">
      <c r="K1822" s="133"/>
      <c r="T1822" s="66"/>
    </row>
    <row r="1823" spans="11:20" ht="12.75">
      <c r="K1823" s="133"/>
      <c r="T1823" s="66"/>
    </row>
    <row r="1824" spans="11:20" ht="12.75">
      <c r="K1824" s="133"/>
      <c r="T1824" s="66"/>
    </row>
    <row r="1825" spans="11:20" ht="12.75">
      <c r="K1825" s="133"/>
      <c r="T1825" s="66"/>
    </row>
    <row r="1826" spans="11:20" ht="12.75">
      <c r="K1826" s="133"/>
      <c r="T1826" s="66"/>
    </row>
    <row r="1827" spans="11:20" ht="12.75">
      <c r="K1827" s="133"/>
      <c r="T1827" s="66"/>
    </row>
    <row r="1828" spans="11:20" ht="12.75">
      <c r="K1828" s="133"/>
      <c r="T1828" s="66"/>
    </row>
    <row r="1829" spans="11:20" ht="12.75">
      <c r="K1829" s="133"/>
      <c r="T1829" s="66"/>
    </row>
    <row r="1830" spans="11:20" ht="12.75">
      <c r="K1830" s="133"/>
      <c r="T1830" s="66"/>
    </row>
    <row r="1831" spans="11:20" ht="12.75">
      <c r="K1831" s="133"/>
      <c r="T1831" s="66"/>
    </row>
    <row r="1832" spans="11:20" ht="12.75">
      <c r="K1832" s="133"/>
      <c r="T1832" s="66"/>
    </row>
    <row r="1833" spans="11:20" ht="12.75">
      <c r="K1833" s="133"/>
      <c r="T1833" s="66"/>
    </row>
    <row r="1834" spans="11:20" ht="12.75">
      <c r="K1834" s="133"/>
      <c r="T1834" s="66"/>
    </row>
    <row r="1835" spans="11:20" ht="12.75">
      <c r="K1835" s="133"/>
      <c r="T1835" s="66"/>
    </row>
    <row r="1836" spans="11:20" ht="12.75">
      <c r="K1836" s="133"/>
      <c r="T1836" s="66"/>
    </row>
    <row r="1837" spans="11:20" ht="12.75">
      <c r="K1837" s="133"/>
      <c r="T1837" s="66"/>
    </row>
    <row r="1838" spans="11:20" ht="12.75">
      <c r="K1838" s="133"/>
      <c r="T1838" s="66"/>
    </row>
    <row r="1839" spans="11:20" ht="12.75">
      <c r="K1839" s="133"/>
      <c r="T1839" s="66"/>
    </row>
    <row r="1840" spans="11:20" ht="12.75">
      <c r="K1840" s="133"/>
      <c r="T1840" s="66"/>
    </row>
    <row r="1841" spans="11:20" ht="12.75">
      <c r="K1841" s="133"/>
      <c r="T1841" s="66"/>
    </row>
    <row r="1842" spans="11:20" ht="12.75">
      <c r="K1842" s="133"/>
      <c r="T1842" s="66"/>
    </row>
    <row r="1843" spans="11:20" ht="12.75">
      <c r="K1843" s="133"/>
      <c r="T1843" s="66"/>
    </row>
    <row r="1844" spans="11:20" ht="12.75">
      <c r="K1844" s="133"/>
      <c r="T1844" s="66"/>
    </row>
    <row r="1845" spans="11:20" ht="12.75">
      <c r="K1845" s="133"/>
      <c r="T1845" s="66"/>
    </row>
    <row r="1846" spans="11:20" ht="12.75">
      <c r="K1846" s="133"/>
      <c r="T1846" s="66"/>
    </row>
    <row r="1847" spans="11:20" ht="12.75">
      <c r="K1847" s="133"/>
      <c r="T1847" s="66"/>
    </row>
    <row r="1848" spans="11:20" ht="12.75">
      <c r="K1848" s="133"/>
      <c r="T1848" s="66"/>
    </row>
    <row r="1849" spans="11:20" ht="12.75">
      <c r="K1849" s="133"/>
      <c r="T1849" s="66"/>
    </row>
    <row r="1850" spans="11:20" ht="12.75">
      <c r="K1850" s="133"/>
      <c r="T1850" s="66"/>
    </row>
    <row r="1851" spans="11:20" ht="12.75">
      <c r="K1851" s="133"/>
      <c r="T1851" s="66"/>
    </row>
    <row r="1852" spans="11:20" ht="12.75">
      <c r="K1852" s="133"/>
      <c r="T1852" s="66"/>
    </row>
    <row r="1853" spans="11:20" ht="12.75">
      <c r="K1853" s="133"/>
      <c r="T1853" s="66"/>
    </row>
    <row r="1854" spans="11:20" ht="12.75">
      <c r="K1854" s="133"/>
      <c r="T1854" s="66"/>
    </row>
    <row r="1855" spans="11:20" ht="12.75">
      <c r="K1855" s="133"/>
      <c r="T1855" s="66"/>
    </row>
    <row r="1856" spans="11:20" ht="12.75">
      <c r="K1856" s="133"/>
      <c r="T1856" s="66"/>
    </row>
    <row r="1857" spans="11:20" ht="12.75">
      <c r="K1857" s="133"/>
      <c r="T1857" s="66"/>
    </row>
    <row r="1858" spans="11:20" ht="12.75">
      <c r="K1858" s="133"/>
      <c r="T1858" s="66"/>
    </row>
    <row r="1859" spans="11:20" ht="12.75">
      <c r="K1859" s="133"/>
      <c r="T1859" s="66"/>
    </row>
    <row r="1860" spans="11:20" ht="12.75">
      <c r="K1860" s="133"/>
      <c r="T1860" s="66"/>
    </row>
    <row r="1861" spans="11:20" ht="12.75">
      <c r="K1861" s="133"/>
      <c r="T1861" s="66"/>
    </row>
    <row r="1862" spans="11:20" ht="12.75">
      <c r="K1862" s="133"/>
      <c r="T1862" s="66"/>
    </row>
    <row r="1863" spans="11:20" ht="12.75">
      <c r="K1863" s="133"/>
      <c r="T1863" s="66"/>
    </row>
    <row r="1864" spans="11:20" ht="12.75">
      <c r="K1864" s="133"/>
      <c r="T1864" s="66"/>
    </row>
    <row r="1865" spans="11:20" ht="12.75">
      <c r="K1865" s="133"/>
      <c r="T1865" s="66"/>
    </row>
    <row r="1866" spans="11:20" ht="12.75">
      <c r="K1866" s="133"/>
      <c r="T1866" s="66"/>
    </row>
    <row r="1867" spans="11:20" ht="12.75">
      <c r="K1867" s="133"/>
      <c r="T1867" s="66"/>
    </row>
    <row r="1868" spans="11:20" ht="12.75">
      <c r="K1868" s="133"/>
      <c r="T1868" s="66"/>
    </row>
    <row r="1869" spans="11:20" ht="12.75">
      <c r="K1869" s="133"/>
      <c r="T1869" s="66"/>
    </row>
    <row r="1870" spans="11:20" ht="12.75">
      <c r="K1870" s="133"/>
      <c r="T1870" s="66"/>
    </row>
    <row r="1871" spans="11:20" ht="12.75">
      <c r="K1871" s="133"/>
      <c r="T1871" s="66"/>
    </row>
    <row r="1872" spans="11:20" ht="12.75">
      <c r="K1872" s="133"/>
      <c r="T1872" s="66"/>
    </row>
    <row r="1873" spans="11:20" ht="12.75">
      <c r="K1873" s="133"/>
      <c r="T1873" s="66"/>
    </row>
    <row r="1874" spans="11:20" ht="12.75">
      <c r="K1874" s="133"/>
      <c r="T1874" s="66"/>
    </row>
    <row r="1875" spans="11:20" ht="12.75">
      <c r="K1875" s="133"/>
      <c r="T1875" s="66"/>
    </row>
    <row r="1876" spans="11:20" ht="12.75">
      <c r="K1876" s="133"/>
      <c r="T1876" s="66"/>
    </row>
    <row r="1877" spans="11:20" ht="12.75">
      <c r="K1877" s="133"/>
      <c r="T1877" s="66"/>
    </row>
    <row r="1878" spans="11:20" ht="12.75">
      <c r="K1878" s="133"/>
      <c r="T1878" s="66"/>
    </row>
    <row r="1879" spans="11:20" ht="12.75">
      <c r="K1879" s="133"/>
      <c r="T1879" s="66"/>
    </row>
    <row r="1880" spans="11:20" ht="12.75">
      <c r="K1880" s="133"/>
      <c r="T1880" s="66"/>
    </row>
    <row r="1881" spans="11:20" ht="12.75">
      <c r="K1881" s="133"/>
      <c r="T1881" s="66"/>
    </row>
    <row r="1882" spans="11:20" ht="12.75">
      <c r="K1882" s="133"/>
      <c r="T1882" s="66"/>
    </row>
    <row r="1883" spans="11:20" ht="12.75">
      <c r="K1883" s="133"/>
      <c r="T1883" s="66"/>
    </row>
    <row r="1884" spans="11:20" ht="12.75">
      <c r="K1884" s="133"/>
      <c r="T1884" s="66"/>
    </row>
    <row r="1885" spans="11:20" ht="12.75">
      <c r="K1885" s="133"/>
      <c r="T1885" s="66"/>
    </row>
    <row r="1886" spans="11:20" ht="12.75">
      <c r="K1886" s="133"/>
      <c r="T1886" s="66"/>
    </row>
    <row r="1887" spans="11:20" ht="12.75">
      <c r="K1887" s="133"/>
      <c r="T1887" s="66"/>
    </row>
    <row r="1888" spans="11:20" ht="12.75">
      <c r="K1888" s="133"/>
      <c r="T1888" s="66"/>
    </row>
    <row r="1889" spans="11:20" ht="12.75">
      <c r="K1889" s="133"/>
      <c r="T1889" s="66"/>
    </row>
    <row r="1890" spans="11:20" ht="12.75">
      <c r="K1890" s="133"/>
      <c r="T1890" s="66"/>
    </row>
    <row r="1891" spans="11:20" ht="12.75">
      <c r="K1891" s="133"/>
      <c r="T1891" s="66"/>
    </row>
    <row r="1892" spans="11:20" ht="12.75">
      <c r="K1892" s="133"/>
      <c r="T1892" s="66"/>
    </row>
    <row r="1893" spans="11:20" ht="12.75">
      <c r="K1893" s="133"/>
      <c r="T1893" s="66"/>
    </row>
    <row r="1894" spans="11:20" ht="12.75">
      <c r="K1894" s="133"/>
      <c r="T1894" s="66"/>
    </row>
    <row r="1895" spans="11:20" ht="12.75">
      <c r="K1895" s="133"/>
      <c r="T1895" s="66"/>
    </row>
    <row r="1896" spans="11:20" ht="12.75">
      <c r="K1896" s="133"/>
      <c r="T1896" s="66"/>
    </row>
    <row r="1897" spans="11:20" ht="12.75">
      <c r="K1897" s="133"/>
      <c r="T1897" s="66"/>
    </row>
    <row r="1898" spans="11:20" ht="12.75">
      <c r="K1898" s="133"/>
      <c r="T1898" s="66"/>
    </row>
    <row r="1899" spans="11:20" ht="12.75">
      <c r="K1899" s="133"/>
      <c r="T1899" s="66"/>
    </row>
    <row r="1900" spans="11:20" ht="12.75">
      <c r="K1900" s="133"/>
      <c r="T1900" s="66"/>
    </row>
    <row r="1901" spans="11:20" ht="12.75">
      <c r="K1901" s="133"/>
      <c r="T1901" s="66"/>
    </row>
    <row r="1902" spans="11:20" ht="12.75">
      <c r="K1902" s="133"/>
      <c r="T1902" s="66"/>
    </row>
    <row r="1903" spans="11:20" ht="12.75">
      <c r="K1903" s="133"/>
      <c r="T1903" s="66"/>
    </row>
    <row r="1904" spans="11:20" ht="12.75">
      <c r="K1904" s="133"/>
      <c r="T1904" s="66"/>
    </row>
    <row r="1905" spans="11:20" ht="12.75">
      <c r="K1905" s="133"/>
      <c r="T1905" s="66"/>
    </row>
    <row r="1906" spans="11:20" ht="12.75">
      <c r="K1906" s="133"/>
      <c r="T1906" s="66"/>
    </row>
    <row r="1907" spans="11:20" ht="12.75">
      <c r="K1907" s="133"/>
      <c r="T1907" s="66"/>
    </row>
    <row r="1908" spans="11:20" ht="12.75">
      <c r="K1908" s="133"/>
      <c r="T1908" s="66"/>
    </row>
    <row r="1909" spans="11:20" ht="12.75">
      <c r="K1909" s="133"/>
      <c r="T1909" s="66"/>
    </row>
    <row r="1910" spans="11:20" ht="12.75">
      <c r="K1910" s="133"/>
      <c r="T1910" s="66"/>
    </row>
    <row r="1911" spans="11:20" ht="12.75">
      <c r="K1911" s="133"/>
      <c r="T1911" s="66"/>
    </row>
    <row r="1912" spans="11:20" ht="12.75">
      <c r="K1912" s="133"/>
      <c r="T1912" s="66"/>
    </row>
    <row r="1913" spans="11:20" ht="12.75">
      <c r="K1913" s="133"/>
      <c r="T1913" s="66"/>
    </row>
    <row r="1914" spans="11:20" ht="12.75">
      <c r="K1914" s="133"/>
      <c r="T1914" s="66"/>
    </row>
    <row r="1915" spans="11:20" ht="12.75">
      <c r="K1915" s="133"/>
      <c r="T1915" s="66"/>
    </row>
    <row r="1916" spans="11:20" ht="12.75">
      <c r="K1916" s="133"/>
      <c r="T1916" s="66"/>
    </row>
    <row r="1917" spans="11:20" ht="12.75">
      <c r="K1917" s="133"/>
      <c r="T1917" s="66"/>
    </row>
    <row r="1918" spans="11:20" ht="12.75">
      <c r="K1918" s="133"/>
      <c r="T1918" s="66"/>
    </row>
    <row r="1919" spans="11:20" ht="12.75">
      <c r="K1919" s="133"/>
      <c r="T1919" s="66"/>
    </row>
    <row r="1920" spans="11:20" ht="12.75">
      <c r="K1920" s="133"/>
      <c r="T1920" s="66"/>
    </row>
    <row r="1921" spans="11:20" ht="12.75">
      <c r="K1921" s="133"/>
      <c r="T1921" s="66"/>
    </row>
    <row r="1922" spans="11:20" ht="12.75">
      <c r="K1922" s="133"/>
      <c r="T1922" s="66"/>
    </row>
    <row r="1923" spans="11:20" ht="12.75">
      <c r="K1923" s="133"/>
      <c r="T1923" s="66"/>
    </row>
    <row r="1924" spans="11:20" ht="12.75">
      <c r="K1924" s="133"/>
      <c r="T1924" s="66"/>
    </row>
    <row r="1925" spans="11:20" ht="12.75">
      <c r="K1925" s="133"/>
      <c r="T1925" s="66"/>
    </row>
    <row r="1926" spans="11:20" ht="12.75">
      <c r="K1926" s="133"/>
      <c r="T1926" s="66"/>
    </row>
    <row r="1927" spans="11:20" ht="12.75">
      <c r="K1927" s="133"/>
      <c r="T1927" s="66"/>
    </row>
    <row r="1928" spans="11:20" ht="12.75">
      <c r="K1928" s="133"/>
      <c r="T1928" s="66"/>
    </row>
    <row r="1929" spans="11:20" ht="12.75">
      <c r="K1929" s="133"/>
      <c r="T1929" s="66"/>
    </row>
    <row r="1930" spans="11:20" ht="12.75">
      <c r="K1930" s="133"/>
      <c r="T1930" s="66"/>
    </row>
    <row r="1931" spans="11:20" ht="12.75">
      <c r="K1931" s="133"/>
      <c r="T1931" s="66"/>
    </row>
    <row r="1932" spans="11:20" ht="12.75">
      <c r="K1932" s="133"/>
      <c r="T1932" s="66"/>
    </row>
    <row r="1933" spans="11:20" ht="12.75">
      <c r="K1933" s="133"/>
      <c r="T1933" s="66"/>
    </row>
    <row r="1934" spans="11:20" ht="12.75">
      <c r="K1934" s="133"/>
      <c r="T1934" s="66"/>
    </row>
    <row r="1935" spans="11:20" ht="12.75">
      <c r="K1935" s="133"/>
      <c r="T1935" s="66"/>
    </row>
    <row r="1936" spans="11:20" ht="12.75">
      <c r="K1936" s="133"/>
      <c r="T1936" s="66"/>
    </row>
    <row r="1937" spans="11:20" ht="12.75">
      <c r="K1937" s="133"/>
      <c r="T1937" s="66"/>
    </row>
    <row r="1938" spans="11:20" ht="12.75">
      <c r="K1938" s="133"/>
      <c r="T1938" s="66"/>
    </row>
    <row r="1939" spans="11:20" ht="12.75">
      <c r="K1939" s="133"/>
      <c r="T1939" s="66"/>
    </row>
    <row r="1940" spans="11:20" ht="12.75">
      <c r="K1940" s="133"/>
      <c r="T1940" s="66"/>
    </row>
    <row r="1941" spans="11:20" ht="12.75">
      <c r="K1941" s="133"/>
      <c r="T1941" s="66"/>
    </row>
    <row r="1942" spans="11:20" ht="12.75">
      <c r="K1942" s="133"/>
      <c r="T1942" s="66"/>
    </row>
    <row r="1943" spans="11:20" ht="12.75">
      <c r="K1943" s="133"/>
      <c r="T1943" s="66"/>
    </row>
    <row r="1944" spans="11:20" ht="12.75">
      <c r="K1944" s="133"/>
      <c r="T1944" s="66"/>
    </row>
    <row r="1945" spans="11:20" ht="12.75">
      <c r="K1945" s="133"/>
      <c r="T1945" s="66"/>
    </row>
    <row r="1946" spans="11:20" ht="12.75">
      <c r="K1946" s="133"/>
      <c r="T1946" s="66"/>
    </row>
    <row r="1947" spans="11:20" ht="12.75">
      <c r="K1947" s="133"/>
      <c r="T1947" s="66"/>
    </row>
    <row r="1948" spans="11:20" ht="12.75">
      <c r="K1948" s="133"/>
      <c r="T1948" s="66"/>
    </row>
    <row r="1949" spans="11:20" ht="12.75">
      <c r="K1949" s="133"/>
      <c r="T1949" s="66"/>
    </row>
    <row r="1950" spans="11:20" ht="12.75">
      <c r="K1950" s="133"/>
      <c r="T1950" s="66"/>
    </row>
    <row r="1951" spans="11:20" ht="12.75">
      <c r="K1951" s="133"/>
      <c r="T1951" s="66"/>
    </row>
    <row r="1952" spans="11:20" ht="12.75">
      <c r="K1952" s="133"/>
      <c r="T1952" s="66"/>
    </row>
    <row r="1953" spans="11:20" ht="12.75">
      <c r="K1953" s="133"/>
      <c r="T1953" s="66"/>
    </row>
    <row r="1954" spans="11:20" ht="12.75">
      <c r="K1954" s="133"/>
      <c r="T1954" s="66"/>
    </row>
    <row r="1955" spans="11:20" ht="12.75">
      <c r="K1955" s="133"/>
      <c r="T1955" s="66"/>
    </row>
    <row r="1956" spans="11:20" ht="12.75">
      <c r="K1956" s="133"/>
      <c r="T1956" s="66"/>
    </row>
    <row r="1957" spans="11:20" ht="12.75">
      <c r="K1957" s="133"/>
      <c r="T1957" s="66"/>
    </row>
    <row r="1958" spans="11:20" ht="12.75">
      <c r="K1958" s="133"/>
      <c r="T1958" s="66"/>
    </row>
    <row r="1959" spans="11:20" ht="12.75">
      <c r="K1959" s="133"/>
      <c r="T1959" s="66"/>
    </row>
    <row r="1960" spans="11:20" ht="12.75">
      <c r="K1960" s="133"/>
      <c r="T1960" s="66"/>
    </row>
    <row r="1961" spans="11:20" ht="12.75">
      <c r="K1961" s="133"/>
      <c r="T1961" s="66"/>
    </row>
    <row r="1962" spans="11:20" ht="12.75">
      <c r="K1962" s="133"/>
      <c r="T1962" s="66"/>
    </row>
    <row r="1963" spans="11:20" ht="12.75">
      <c r="K1963" s="133"/>
      <c r="T1963" s="66"/>
    </row>
    <row r="1964" spans="11:20" ht="12.75">
      <c r="K1964" s="133"/>
      <c r="T1964" s="66"/>
    </row>
    <row r="1965" spans="11:20" ht="12.75">
      <c r="K1965" s="133"/>
      <c r="T1965" s="66"/>
    </row>
    <row r="1966" spans="11:20" ht="12.75">
      <c r="K1966" s="133"/>
      <c r="T1966" s="66"/>
    </row>
    <row r="1967" spans="11:20" ht="12.75">
      <c r="K1967" s="133"/>
      <c r="T1967" s="66"/>
    </row>
    <row r="1968" spans="11:20" ht="12.75">
      <c r="K1968" s="133"/>
      <c r="T1968" s="66"/>
    </row>
    <row r="1969" spans="11:20" ht="12.75">
      <c r="K1969" s="133"/>
      <c r="T1969" s="66"/>
    </row>
    <row r="1970" spans="11:20" ht="12.75">
      <c r="K1970" s="133"/>
      <c r="T1970" s="66"/>
    </row>
    <row r="1971" spans="11:20" ht="12.75">
      <c r="K1971" s="133"/>
      <c r="T1971" s="66"/>
    </row>
    <row r="1972" spans="11:20" ht="12.75">
      <c r="K1972" s="133"/>
      <c r="T1972" s="66"/>
    </row>
    <row r="1973" spans="11:20" ht="12.75">
      <c r="K1973" s="133"/>
      <c r="T1973" s="66"/>
    </row>
    <row r="1974" spans="11:20" ht="12.75">
      <c r="K1974" s="133"/>
      <c r="T1974" s="66"/>
    </row>
    <row r="1975" ht="12.75">
      <c r="K1975" s="133"/>
    </row>
    <row r="1976" ht="12.75">
      <c r="K1976" s="133"/>
    </row>
    <row r="1977" ht="12.75">
      <c r="K1977" s="133"/>
    </row>
  </sheetData>
  <sheetProtection/>
  <protectedRanges>
    <protectedRange sqref="K10" name="Диапазон1_3_1_1_3_11_1_1_3_1_1_2_1_3_3_1_1_3"/>
    <protectedRange sqref="K12" name="Диапазон1_3_1_1_3_11_1_1_3_1_3_1_1_1_1_3_3_1_1_2"/>
    <protectedRange sqref="J15" name="Диапазон1_3_1_1_1_1_1_9_1_1_1_1_1_2_1"/>
    <protectedRange sqref="K16" name="Диапазон1_3_1_1_3_11_1_1_3_1_1_2_1_3_2_2_1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0"/>
  <sheetViews>
    <sheetView view="pageBreakPreview" zoomScale="65" zoomScaleNormal="75" zoomScaleSheetLayoutView="65" workbookViewId="0" topLeftCell="A1">
      <selection activeCell="O17" sqref="O17"/>
    </sheetView>
  </sheetViews>
  <sheetFormatPr defaultColWidth="9.140625" defaultRowHeight="12.75"/>
  <cols>
    <col min="1" max="1" width="5.00390625" style="12" customWidth="1"/>
    <col min="2" max="2" width="4.7109375" style="12" hidden="1" customWidth="1"/>
    <col min="3" max="3" width="4.7109375" style="12" customWidth="1"/>
    <col min="4" max="4" width="18.710937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52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ht="18.75" customHeight="1">
      <c r="A4" s="223" t="s">
        <v>553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ht="18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21" customFormat="1" ht="15" customHeight="1">
      <c r="A6" s="89" t="s">
        <v>488</v>
      </c>
      <c r="B6" s="16"/>
      <c r="C6" s="16"/>
      <c r="D6" s="17"/>
      <c r="E6" s="17"/>
      <c r="F6" s="17"/>
      <c r="G6" s="17"/>
      <c r="H6" s="17"/>
      <c r="I6" s="18"/>
      <c r="J6" s="18"/>
      <c r="K6" s="16"/>
      <c r="L6" s="19"/>
      <c r="M6" s="20"/>
      <c r="O6" s="19"/>
      <c r="P6" s="22"/>
      <c r="R6" s="19"/>
      <c r="S6" s="22"/>
      <c r="Y6" s="80" t="s">
        <v>505</v>
      </c>
      <c r="Z6" s="23"/>
    </row>
    <row r="7" spans="1:26" s="24" customFormat="1" ht="19.5" customHeight="1">
      <c r="A7" s="227" t="s">
        <v>33</v>
      </c>
      <c r="B7" s="235" t="s">
        <v>2</v>
      </c>
      <c r="C7" s="225" t="s">
        <v>34</v>
      </c>
      <c r="D7" s="228" t="s">
        <v>18</v>
      </c>
      <c r="E7" s="228" t="s">
        <v>3</v>
      </c>
      <c r="F7" s="227" t="s">
        <v>17</v>
      </c>
      <c r="G7" s="228" t="s">
        <v>19</v>
      </c>
      <c r="H7" s="228" t="s">
        <v>3</v>
      </c>
      <c r="I7" s="228" t="s">
        <v>4</v>
      </c>
      <c r="J7" s="86"/>
      <c r="K7" s="228" t="s">
        <v>6</v>
      </c>
      <c r="L7" s="236" t="s">
        <v>22</v>
      </c>
      <c r="M7" s="236"/>
      <c r="N7" s="236"/>
      <c r="O7" s="236" t="s">
        <v>23</v>
      </c>
      <c r="P7" s="236"/>
      <c r="Q7" s="236"/>
      <c r="R7" s="236" t="s">
        <v>24</v>
      </c>
      <c r="S7" s="236"/>
      <c r="T7" s="236"/>
      <c r="U7" s="237" t="s">
        <v>25</v>
      </c>
      <c r="V7" s="225" t="s">
        <v>26</v>
      </c>
      <c r="W7" s="227" t="s">
        <v>27</v>
      </c>
      <c r="X7" s="235" t="s">
        <v>28</v>
      </c>
      <c r="Y7" s="224" t="s">
        <v>29</v>
      </c>
      <c r="Z7" s="224" t="s">
        <v>30</v>
      </c>
    </row>
    <row r="8" spans="1:26" s="24" customFormat="1" ht="39.75" customHeight="1">
      <c r="A8" s="227"/>
      <c r="B8" s="235"/>
      <c r="C8" s="226"/>
      <c r="D8" s="228"/>
      <c r="E8" s="228"/>
      <c r="F8" s="227"/>
      <c r="G8" s="228"/>
      <c r="H8" s="228"/>
      <c r="I8" s="228"/>
      <c r="J8" s="86"/>
      <c r="K8" s="228"/>
      <c r="L8" s="25" t="s">
        <v>31</v>
      </c>
      <c r="M8" s="26" t="s">
        <v>32</v>
      </c>
      <c r="N8" s="27" t="s">
        <v>33</v>
      </c>
      <c r="O8" s="25" t="s">
        <v>31</v>
      </c>
      <c r="P8" s="26" t="s">
        <v>32</v>
      </c>
      <c r="Q8" s="27" t="s">
        <v>33</v>
      </c>
      <c r="R8" s="25" t="s">
        <v>31</v>
      </c>
      <c r="S8" s="26" t="s">
        <v>32</v>
      </c>
      <c r="T8" s="27" t="s">
        <v>33</v>
      </c>
      <c r="U8" s="238"/>
      <c r="V8" s="226"/>
      <c r="W8" s="227"/>
      <c r="X8" s="235"/>
      <c r="Y8" s="224"/>
      <c r="Z8" s="224"/>
    </row>
    <row r="9" spans="1:26" s="15" customFormat="1" ht="21" customHeight="1">
      <c r="A9" s="257" t="s">
        <v>528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s="30" customFormat="1" ht="42" customHeight="1">
      <c r="A10" s="90">
        <f>RANK(Y10,Y$10:Y$15,0)</f>
        <v>1</v>
      </c>
      <c r="B10" s="28"/>
      <c r="C10" s="88"/>
      <c r="D10" s="165" t="s">
        <v>446</v>
      </c>
      <c r="E10" s="9" t="s">
        <v>445</v>
      </c>
      <c r="F10" s="10" t="s">
        <v>8</v>
      </c>
      <c r="G10" s="166" t="s">
        <v>444</v>
      </c>
      <c r="H10" s="1" t="s">
        <v>442</v>
      </c>
      <c r="I10" s="167" t="s">
        <v>443</v>
      </c>
      <c r="J10" s="167" t="s">
        <v>166</v>
      </c>
      <c r="K10" s="168" t="s">
        <v>112</v>
      </c>
      <c r="L10" s="92">
        <v>174.5</v>
      </c>
      <c r="M10" s="93">
        <f aca="true" t="shared" si="0" ref="M10:M15">L10/2.6</f>
        <v>67.11538461538461</v>
      </c>
      <c r="N10" s="91">
        <f>RANK(M10,M$10:M$15,0)</f>
        <v>2</v>
      </c>
      <c r="O10" s="92">
        <v>175.5</v>
      </c>
      <c r="P10" s="93">
        <f aca="true" t="shared" si="1" ref="P10:P15">O10/2.6</f>
        <v>67.5</v>
      </c>
      <c r="Q10" s="91">
        <f>RANK(P10,P$10:P$15,0)</f>
        <v>2</v>
      </c>
      <c r="R10" s="92">
        <v>176.5</v>
      </c>
      <c r="S10" s="93">
        <f aca="true" t="shared" si="2" ref="S10:S15">R10/2.6</f>
        <v>67.88461538461539</v>
      </c>
      <c r="T10" s="91">
        <f>RANK(S10,S$10:S$15,0)</f>
        <v>1</v>
      </c>
      <c r="U10" s="94"/>
      <c r="V10" s="94"/>
      <c r="W10" s="92">
        <f aca="true" t="shared" si="3" ref="W10:W15">L10+O10+R10</f>
        <v>526.5</v>
      </c>
      <c r="X10" s="95"/>
      <c r="Y10" s="93">
        <f aca="true" t="shared" si="4" ref="Y10:Y15">ROUND(SUM(M10,P10,S10)/3,3)-IF($U10=1,0.5,IF($U10=2,1.5,0))</f>
        <v>67.5</v>
      </c>
      <c r="Z10" s="29" t="s">
        <v>479</v>
      </c>
    </row>
    <row r="11" spans="1:26" s="30" customFormat="1" ht="42" customHeight="1">
      <c r="A11" s="90">
        <f>RANK(Y11,Y$10:Y$15,0)</f>
        <v>3</v>
      </c>
      <c r="B11" s="28"/>
      <c r="C11" s="88"/>
      <c r="D11" s="165" t="s">
        <v>440</v>
      </c>
      <c r="E11" s="9" t="s">
        <v>438</v>
      </c>
      <c r="F11" s="10" t="s">
        <v>8</v>
      </c>
      <c r="G11" s="166" t="s">
        <v>441</v>
      </c>
      <c r="H11" s="1" t="s">
        <v>153</v>
      </c>
      <c r="I11" s="167" t="s">
        <v>439</v>
      </c>
      <c r="J11" s="167" t="s">
        <v>154</v>
      </c>
      <c r="K11" s="168" t="s">
        <v>104</v>
      </c>
      <c r="L11" s="92">
        <v>169</v>
      </c>
      <c r="M11" s="93">
        <f t="shared" si="0"/>
        <v>65</v>
      </c>
      <c r="N11" s="91">
        <f>RANK(M11,M$10:M$15,0)</f>
        <v>3</v>
      </c>
      <c r="O11" s="92">
        <v>170.5</v>
      </c>
      <c r="P11" s="93">
        <f t="shared" si="1"/>
        <v>65.57692307692308</v>
      </c>
      <c r="Q11" s="91">
        <f>RANK(P11,P$10:P$15,0)</f>
        <v>3</v>
      </c>
      <c r="R11" s="92">
        <v>174.5</v>
      </c>
      <c r="S11" s="93">
        <f t="shared" si="2"/>
        <v>67.11538461538461</v>
      </c>
      <c r="T11" s="91">
        <f>RANK(S11,S$10:S$15,0)</f>
        <v>2</v>
      </c>
      <c r="U11" s="94"/>
      <c r="V11" s="94"/>
      <c r="W11" s="92">
        <f t="shared" si="3"/>
        <v>514</v>
      </c>
      <c r="X11" s="95"/>
      <c r="Y11" s="93">
        <f t="shared" si="4"/>
        <v>65.897</v>
      </c>
      <c r="Z11" s="29" t="s">
        <v>479</v>
      </c>
    </row>
    <row r="12" spans="1:26" s="15" customFormat="1" ht="21" customHeight="1">
      <c r="A12" s="257" t="s">
        <v>529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3" spans="1:26" s="30" customFormat="1" ht="42" customHeight="1">
      <c r="A13" s="90"/>
      <c r="B13" s="28"/>
      <c r="C13" s="88" t="s">
        <v>530</v>
      </c>
      <c r="D13" s="106" t="s">
        <v>269</v>
      </c>
      <c r="E13" s="9" t="s">
        <v>268</v>
      </c>
      <c r="F13" s="10" t="s">
        <v>8</v>
      </c>
      <c r="G13" s="110" t="s">
        <v>273</v>
      </c>
      <c r="H13" s="111" t="s">
        <v>272</v>
      </c>
      <c r="I13" s="137" t="s">
        <v>274</v>
      </c>
      <c r="J13" s="112" t="s">
        <v>271</v>
      </c>
      <c r="K13" s="118" t="s">
        <v>270</v>
      </c>
      <c r="L13" s="92">
        <v>182.5</v>
      </c>
      <c r="M13" s="93">
        <f>L13/3</f>
        <v>60.833333333333336</v>
      </c>
      <c r="N13" s="91"/>
      <c r="O13" s="92">
        <v>190</v>
      </c>
      <c r="P13" s="93">
        <f>O13/3</f>
        <v>63.333333333333336</v>
      </c>
      <c r="Q13" s="91"/>
      <c r="R13" s="92">
        <v>185.5</v>
      </c>
      <c r="S13" s="93">
        <f>R13/3</f>
        <v>61.833333333333336</v>
      </c>
      <c r="T13" s="91"/>
      <c r="U13" s="94"/>
      <c r="V13" s="94"/>
      <c r="W13" s="92">
        <f t="shared" si="3"/>
        <v>558</v>
      </c>
      <c r="X13" s="95"/>
      <c r="Y13" s="93">
        <f t="shared" si="4"/>
        <v>62</v>
      </c>
      <c r="Z13" s="29" t="s">
        <v>479</v>
      </c>
    </row>
    <row r="14" spans="1:26" s="30" customFormat="1" ht="42" customHeight="1">
      <c r="A14" s="90"/>
      <c r="B14" s="28"/>
      <c r="C14" s="88" t="s">
        <v>531</v>
      </c>
      <c r="D14" s="108" t="s">
        <v>115</v>
      </c>
      <c r="E14" s="9" t="s">
        <v>116</v>
      </c>
      <c r="F14" s="135" t="s">
        <v>8</v>
      </c>
      <c r="G14" s="110" t="s">
        <v>117</v>
      </c>
      <c r="H14" s="149" t="s">
        <v>118</v>
      </c>
      <c r="I14" s="137" t="s">
        <v>119</v>
      </c>
      <c r="J14" s="112" t="s">
        <v>81</v>
      </c>
      <c r="K14" s="131" t="s">
        <v>134</v>
      </c>
      <c r="L14" s="92">
        <v>216.5</v>
      </c>
      <c r="M14" s="93">
        <f>L14/3.2</f>
        <v>67.65625</v>
      </c>
      <c r="N14" s="91"/>
      <c r="O14" s="92">
        <v>220.5</v>
      </c>
      <c r="P14" s="93">
        <f>O14/3.2</f>
        <v>68.90625</v>
      </c>
      <c r="Q14" s="91"/>
      <c r="R14" s="92">
        <v>208.5</v>
      </c>
      <c r="S14" s="93">
        <f>R14/3.2</f>
        <v>65.15625</v>
      </c>
      <c r="T14" s="91"/>
      <c r="U14" s="94"/>
      <c r="V14" s="94"/>
      <c r="W14" s="92">
        <f t="shared" si="3"/>
        <v>645.5</v>
      </c>
      <c r="X14" s="95"/>
      <c r="Y14" s="93">
        <f t="shared" si="4"/>
        <v>67.24</v>
      </c>
      <c r="Z14" s="29" t="s">
        <v>479</v>
      </c>
    </row>
    <row r="15" spans="1:26" s="30" customFormat="1" ht="42" customHeight="1">
      <c r="A15" s="90"/>
      <c r="B15" s="28"/>
      <c r="C15" s="88" t="s">
        <v>531</v>
      </c>
      <c r="D15" s="108" t="s">
        <v>214</v>
      </c>
      <c r="E15" s="9"/>
      <c r="F15" s="109" t="s">
        <v>8</v>
      </c>
      <c r="G15" s="110" t="s">
        <v>504</v>
      </c>
      <c r="H15" s="149" t="s">
        <v>215</v>
      </c>
      <c r="I15" s="137" t="s">
        <v>493</v>
      </c>
      <c r="J15" s="113" t="s">
        <v>81</v>
      </c>
      <c r="K15" s="131" t="s">
        <v>216</v>
      </c>
      <c r="L15" s="92">
        <v>207</v>
      </c>
      <c r="M15" s="93">
        <f>L15/3.2</f>
        <v>64.6875</v>
      </c>
      <c r="N15" s="91"/>
      <c r="O15" s="92">
        <v>197</v>
      </c>
      <c r="P15" s="93">
        <f>O15/3.2</f>
        <v>61.5625</v>
      </c>
      <c r="Q15" s="91"/>
      <c r="R15" s="92">
        <v>190.5</v>
      </c>
      <c r="S15" s="93">
        <f>R15/3.2</f>
        <v>59.53125</v>
      </c>
      <c r="T15" s="91"/>
      <c r="U15" s="94"/>
      <c r="V15" s="94"/>
      <c r="W15" s="92">
        <f t="shared" si="3"/>
        <v>594.5</v>
      </c>
      <c r="X15" s="95"/>
      <c r="Y15" s="93">
        <f t="shared" si="4"/>
        <v>61.927</v>
      </c>
      <c r="Z15" s="29" t="s">
        <v>479</v>
      </c>
    </row>
    <row r="16" spans="1:26" s="30" customFormat="1" ht="12.75">
      <c r="A16" s="31"/>
      <c r="B16" s="32"/>
      <c r="C16" s="33"/>
      <c r="D16" s="47"/>
      <c r="E16" s="5"/>
      <c r="F16" s="6"/>
      <c r="G16" s="7"/>
      <c r="H16" s="48"/>
      <c r="I16" s="49"/>
      <c r="J16" s="6"/>
      <c r="K16" s="8"/>
      <c r="L16" s="34"/>
      <c r="M16" s="35"/>
      <c r="N16" s="36"/>
      <c r="O16" s="34"/>
      <c r="P16" s="35"/>
      <c r="Q16" s="36"/>
      <c r="R16" s="34"/>
      <c r="S16" s="35"/>
      <c r="T16" s="36"/>
      <c r="U16" s="36"/>
      <c r="V16" s="36"/>
      <c r="W16" s="34"/>
      <c r="X16" s="37"/>
      <c r="Y16" s="35"/>
      <c r="Z16" s="38"/>
    </row>
    <row r="17" spans="1:26" ht="48" customHeight="1">
      <c r="A17" s="39"/>
      <c r="B17" s="39"/>
      <c r="C17" s="39"/>
      <c r="D17" s="39" t="s">
        <v>20</v>
      </c>
      <c r="E17" s="39"/>
      <c r="F17" s="39"/>
      <c r="G17" s="39"/>
      <c r="H17" s="39"/>
      <c r="I17" s="11" t="s">
        <v>192</v>
      </c>
      <c r="J17" s="39"/>
      <c r="K17" s="11"/>
      <c r="L17" s="40"/>
      <c r="M17" s="41"/>
      <c r="N17" s="39"/>
      <c r="O17" s="42"/>
      <c r="P17" s="43"/>
      <c r="Q17" s="39"/>
      <c r="R17" s="42"/>
      <c r="S17" s="43"/>
      <c r="T17" s="39"/>
      <c r="U17" s="39"/>
      <c r="V17" s="39"/>
      <c r="W17" s="39"/>
      <c r="X17" s="39"/>
      <c r="Y17" s="43"/>
      <c r="Z17" s="39"/>
    </row>
    <row r="18" spans="1:26" ht="48" customHeight="1">
      <c r="A18" s="39"/>
      <c r="B18" s="39"/>
      <c r="C18" s="39"/>
      <c r="D18" s="39" t="s">
        <v>13</v>
      </c>
      <c r="E18" s="39"/>
      <c r="F18" s="39"/>
      <c r="G18" s="39"/>
      <c r="H18" s="39"/>
      <c r="I18" s="11" t="s">
        <v>49</v>
      </c>
      <c r="J18" s="39"/>
      <c r="K18" s="11"/>
      <c r="L18" s="40"/>
      <c r="M18" s="44"/>
      <c r="O18" s="42"/>
      <c r="P18" s="43"/>
      <c r="Q18" s="39"/>
      <c r="R18" s="42"/>
      <c r="S18" s="43"/>
      <c r="T18" s="39"/>
      <c r="U18" s="39"/>
      <c r="V18" s="39"/>
      <c r="W18" s="39"/>
      <c r="X18" s="39"/>
      <c r="Y18" s="43"/>
      <c r="Z18" s="39"/>
    </row>
    <row r="19" spans="12:13" ht="12.75">
      <c r="L19" s="40"/>
      <c r="M19" s="41"/>
    </row>
    <row r="20" spans="11:13" ht="12.75">
      <c r="K20" s="41"/>
      <c r="L20" s="40"/>
      <c r="M20" s="41"/>
    </row>
  </sheetData>
  <sheetProtection/>
  <protectedRanges>
    <protectedRange sqref="K11" name="Диапазон1_3_1_1_3_11_1_1_3_1_1_2_1_3_3_1_2"/>
    <protectedRange sqref="K13" name="Диапазон1_3_1_1_3_11_1_1_3_1_1_2_1_3_3_1_2_2"/>
    <protectedRange sqref="K15" name="Диапазон1_3_1_1_3_11_1_1_3_1_3_1_1_1_1_3_3_1_1_2"/>
  </protectedRanges>
  <mergeCells count="25">
    <mergeCell ref="U7:U8"/>
    <mergeCell ref="V7:V8"/>
    <mergeCell ref="W7:W8"/>
    <mergeCell ref="X7:X8"/>
    <mergeCell ref="F7:F8"/>
    <mergeCell ref="K7:K8"/>
    <mergeCell ref="L7:N7"/>
    <mergeCell ref="A1:Z1"/>
    <mergeCell ref="A2:Z2"/>
    <mergeCell ref="A3:Z3"/>
    <mergeCell ref="A12:Z12"/>
    <mergeCell ref="Y7:Y8"/>
    <mergeCell ref="Z7:Z8"/>
    <mergeCell ref="O7:Q7"/>
    <mergeCell ref="R7:T7"/>
    <mergeCell ref="A9:Z9"/>
    <mergeCell ref="A4:Z4"/>
    <mergeCell ref="A7:A8"/>
    <mergeCell ref="B7:B8"/>
    <mergeCell ref="C7:C8"/>
    <mergeCell ref="D7:D8"/>
    <mergeCell ref="E7:E8"/>
    <mergeCell ref="G7:G8"/>
    <mergeCell ref="H7:H8"/>
    <mergeCell ref="I7:I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15" sqref="J15"/>
    </sheetView>
  </sheetViews>
  <sheetFormatPr defaultColWidth="8.8515625" defaultRowHeight="12.75"/>
  <cols>
    <col min="1" max="1" width="23.7109375" style="77" customWidth="1"/>
    <col min="2" max="2" width="19.28125" style="77" customWidth="1"/>
    <col min="3" max="3" width="10.140625" style="77" customWidth="1"/>
    <col min="4" max="4" width="23.421875" style="77" customWidth="1"/>
    <col min="5" max="5" width="19.28125" style="77" customWidth="1"/>
    <col min="6" max="16384" width="8.8515625" style="77" customWidth="1"/>
  </cols>
  <sheetData>
    <row r="1" spans="1:12" ht="76.5" customHeight="1">
      <c r="A1" s="220" t="s">
        <v>532</v>
      </c>
      <c r="B1" s="220"/>
      <c r="C1" s="220"/>
      <c r="D1" s="220"/>
      <c r="E1" s="220"/>
      <c r="F1" s="156"/>
      <c r="G1" s="156"/>
      <c r="H1" s="156"/>
      <c r="I1" s="156"/>
      <c r="J1" s="156"/>
      <c r="K1" s="156"/>
      <c r="L1" s="156"/>
    </row>
    <row r="2" spans="1:10" ht="26.25" customHeight="1">
      <c r="A2" s="259" t="s">
        <v>533</v>
      </c>
      <c r="B2" s="259"/>
      <c r="C2" s="259"/>
      <c r="D2" s="259"/>
      <c r="E2" s="259"/>
      <c r="F2" s="76"/>
      <c r="G2" s="76"/>
      <c r="H2" s="76"/>
      <c r="I2" s="76"/>
      <c r="J2" s="76"/>
    </row>
    <row r="3" ht="21.75" customHeight="1">
      <c r="A3" s="78" t="s">
        <v>36</v>
      </c>
    </row>
    <row r="4" spans="1:5" ht="21.75" customHeight="1">
      <c r="A4" s="82" t="s">
        <v>37</v>
      </c>
      <c r="B4" s="83" t="s">
        <v>38</v>
      </c>
      <c r="C4" s="83" t="s">
        <v>39</v>
      </c>
      <c r="D4" s="83" t="s">
        <v>40</v>
      </c>
      <c r="E4" s="83" t="s">
        <v>41</v>
      </c>
    </row>
    <row r="5" spans="1:5" ht="27" customHeight="1">
      <c r="A5" s="84" t="s">
        <v>95</v>
      </c>
      <c r="B5" s="84" t="s">
        <v>50</v>
      </c>
      <c r="C5" s="84" t="s">
        <v>42</v>
      </c>
      <c r="D5" s="84" t="s">
        <v>44</v>
      </c>
      <c r="E5" s="219"/>
    </row>
    <row r="6" spans="1:5" ht="27" customHeight="1">
      <c r="A6" s="85" t="s">
        <v>45</v>
      </c>
      <c r="B6" s="84" t="s">
        <v>541</v>
      </c>
      <c r="C6" s="84" t="s">
        <v>42</v>
      </c>
      <c r="D6" s="84" t="s">
        <v>43</v>
      </c>
      <c r="E6" s="219"/>
    </row>
    <row r="7" spans="1:5" ht="27" customHeight="1">
      <c r="A7" s="85" t="s">
        <v>45</v>
      </c>
      <c r="B7" s="84" t="s">
        <v>96</v>
      </c>
      <c r="C7" s="84" t="s">
        <v>42</v>
      </c>
      <c r="D7" s="84" t="s">
        <v>44</v>
      </c>
      <c r="E7" s="219"/>
    </row>
    <row r="8" spans="1:5" ht="27" customHeight="1">
      <c r="A8" s="85" t="s">
        <v>45</v>
      </c>
      <c r="B8" s="84" t="s">
        <v>201</v>
      </c>
      <c r="C8" s="84" t="s">
        <v>42</v>
      </c>
      <c r="D8" s="84" t="s">
        <v>44</v>
      </c>
      <c r="E8" s="219"/>
    </row>
    <row r="9" spans="1:5" ht="27" customHeight="1">
      <c r="A9" s="85" t="s">
        <v>45</v>
      </c>
      <c r="B9" s="84" t="s">
        <v>58</v>
      </c>
      <c r="C9" s="84" t="s">
        <v>97</v>
      </c>
      <c r="D9" s="84" t="s">
        <v>43</v>
      </c>
      <c r="E9" s="219"/>
    </row>
    <row r="10" spans="1:5" ht="27" customHeight="1">
      <c r="A10" s="85" t="s">
        <v>48</v>
      </c>
      <c r="B10" s="84" t="s">
        <v>541</v>
      </c>
      <c r="C10" s="84" t="s">
        <v>42</v>
      </c>
      <c r="D10" s="84" t="s">
        <v>43</v>
      </c>
      <c r="E10" s="219"/>
    </row>
    <row r="11" spans="1:5" ht="27" customHeight="1">
      <c r="A11" s="85" t="s">
        <v>13</v>
      </c>
      <c r="B11" s="84" t="s">
        <v>51</v>
      </c>
      <c r="C11" s="84" t="s">
        <v>42</v>
      </c>
      <c r="D11" s="84" t="s">
        <v>44</v>
      </c>
      <c r="E11" s="219"/>
    </row>
    <row r="12" spans="1:5" ht="27" customHeight="1">
      <c r="A12" s="85" t="s">
        <v>98</v>
      </c>
      <c r="B12" s="84" t="s">
        <v>542</v>
      </c>
      <c r="C12" s="84" t="s">
        <v>543</v>
      </c>
      <c r="D12" s="84" t="s">
        <v>44</v>
      </c>
      <c r="E12" s="219"/>
    </row>
    <row r="13" spans="1:5" ht="27" customHeight="1">
      <c r="A13" s="85" t="s">
        <v>99</v>
      </c>
      <c r="B13" s="84" t="s">
        <v>544</v>
      </c>
      <c r="C13" s="84" t="s">
        <v>42</v>
      </c>
      <c r="D13" s="84" t="s">
        <v>44</v>
      </c>
      <c r="E13" s="219"/>
    </row>
    <row r="14" spans="1:5" ht="27" customHeight="1">
      <c r="A14" s="85" t="s">
        <v>47</v>
      </c>
      <c r="B14" s="84" t="s">
        <v>546</v>
      </c>
      <c r="C14" s="84" t="s">
        <v>543</v>
      </c>
      <c r="D14" s="84" t="s">
        <v>44</v>
      </c>
      <c r="E14" s="219"/>
    </row>
    <row r="15" spans="1:5" ht="27" customHeight="1">
      <c r="A15" s="85" t="s">
        <v>47</v>
      </c>
      <c r="B15" s="84" t="s">
        <v>547</v>
      </c>
      <c r="C15" s="84" t="s">
        <v>550</v>
      </c>
      <c r="D15" s="84"/>
      <c r="E15" s="219"/>
    </row>
    <row r="16" spans="1:5" ht="27" customHeight="1">
      <c r="A16" s="85" t="s">
        <v>47</v>
      </c>
      <c r="B16" s="84" t="s">
        <v>548</v>
      </c>
      <c r="C16" s="84" t="s">
        <v>550</v>
      </c>
      <c r="D16" s="84"/>
      <c r="E16" s="219"/>
    </row>
    <row r="17" spans="1:5" ht="27" customHeight="1">
      <c r="A17" s="85" t="s">
        <v>47</v>
      </c>
      <c r="B17" s="84" t="s">
        <v>549</v>
      </c>
      <c r="C17" s="84" t="s">
        <v>550</v>
      </c>
      <c r="D17" s="84" t="s">
        <v>44</v>
      </c>
      <c r="E17" s="219"/>
    </row>
    <row r="18" spans="1:5" ht="27" customHeight="1">
      <c r="A18" s="85" t="s">
        <v>47</v>
      </c>
      <c r="B18" s="84" t="s">
        <v>551</v>
      </c>
      <c r="C18" s="84" t="s">
        <v>550</v>
      </c>
      <c r="D18" s="84" t="s">
        <v>552</v>
      </c>
      <c r="E18" s="219"/>
    </row>
    <row r="19" spans="1:5" ht="27" customHeight="1">
      <c r="A19" s="85" t="s">
        <v>46</v>
      </c>
      <c r="B19" s="84" t="s">
        <v>545</v>
      </c>
      <c r="C19" s="84"/>
      <c r="D19" s="84" t="s">
        <v>44</v>
      </c>
      <c r="E19" s="219"/>
    </row>
    <row r="20" spans="1:5" ht="27" customHeight="1">
      <c r="A20" s="85" t="s">
        <v>100</v>
      </c>
      <c r="B20" s="84" t="s">
        <v>555</v>
      </c>
      <c r="C20" s="84"/>
      <c r="D20" s="84" t="s">
        <v>44</v>
      </c>
      <c r="E20" s="219"/>
    </row>
    <row r="21" spans="1:5" ht="27" customHeight="1">
      <c r="A21" s="85" t="s">
        <v>100</v>
      </c>
      <c r="B21" s="84" t="s">
        <v>554</v>
      </c>
      <c r="C21" s="84"/>
      <c r="D21" s="84" t="s">
        <v>44</v>
      </c>
      <c r="E21" s="219"/>
    </row>
    <row r="24" spans="1:5" ht="12.75">
      <c r="A24" s="3"/>
      <c r="B24" s="4"/>
      <c r="C24" s="3"/>
      <c r="D24" s="3"/>
      <c r="E24" s="3"/>
    </row>
    <row r="25" spans="1:5" ht="12.75">
      <c r="A25" s="3" t="s">
        <v>95</v>
      </c>
      <c r="B25" s="4"/>
      <c r="D25" s="11" t="s">
        <v>192</v>
      </c>
      <c r="E25" s="3"/>
    </row>
    <row r="26" spans="1:5" ht="17.25" customHeight="1">
      <c r="A26" s="3"/>
      <c r="B26" s="4"/>
      <c r="D26" s="3"/>
      <c r="E26" s="3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3"/>
  <sheetViews>
    <sheetView view="pageBreakPreview" zoomScale="65" zoomScaleSheetLayoutView="65" workbookViewId="0" topLeftCell="A1">
      <selection activeCell="AB11" sqref="AB11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1.5" customHeight="1">
      <c r="A1" s="229" t="s">
        <v>484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477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536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 aca="true" t="shared" si="0" ref="A10:A18">RANK(Y10,Y$10:Y$18,0)</f>
        <v>1</v>
      </c>
      <c r="B10" s="28"/>
      <c r="C10" s="88"/>
      <c r="D10" s="106" t="s">
        <v>85</v>
      </c>
      <c r="E10" s="9" t="s">
        <v>131</v>
      </c>
      <c r="F10" s="109" t="s">
        <v>8</v>
      </c>
      <c r="G10" s="110" t="s">
        <v>86</v>
      </c>
      <c r="H10" s="174" t="s">
        <v>87</v>
      </c>
      <c r="I10" s="112" t="s">
        <v>188</v>
      </c>
      <c r="J10" s="112" t="s">
        <v>77</v>
      </c>
      <c r="K10" s="113" t="s">
        <v>134</v>
      </c>
      <c r="L10" s="92">
        <v>148</v>
      </c>
      <c r="M10" s="93">
        <f aca="true" t="shared" si="1" ref="M10:M18">L10/2.2-IF($U10=1,0.5,IF($U10=2,1.5,0))</f>
        <v>67.27272727272727</v>
      </c>
      <c r="N10" s="91">
        <f aca="true" t="shared" si="2" ref="N10:N18">RANK(M10,M$10:M$18,0)</f>
        <v>1</v>
      </c>
      <c r="O10" s="92">
        <v>148.5</v>
      </c>
      <c r="P10" s="93">
        <f aca="true" t="shared" si="3" ref="P10:P18">O10/2.2-IF($U10=1,0.5,IF($U10=2,1.5,0))</f>
        <v>67.5</v>
      </c>
      <c r="Q10" s="91">
        <f aca="true" t="shared" si="4" ref="Q10:Q18">RANK(P10,P$10:P$18,0)</f>
        <v>1</v>
      </c>
      <c r="R10" s="92">
        <v>147</v>
      </c>
      <c r="S10" s="93">
        <f aca="true" t="shared" si="5" ref="S10:S18">R10/2.2-IF($U10=1,0.5,IF($U10=2,1.5,0))</f>
        <v>66.81818181818181</v>
      </c>
      <c r="T10" s="91">
        <f aca="true" t="shared" si="6" ref="T10:T18">RANK(S10,S$10:S$18,0)</f>
        <v>1</v>
      </c>
      <c r="U10" s="94"/>
      <c r="V10" s="94">
        <v>1</v>
      </c>
      <c r="W10" s="92">
        <f aca="true" t="shared" si="7" ref="W10:W18">L10+O10+R10</f>
        <v>443.5</v>
      </c>
      <c r="X10" s="95"/>
      <c r="Y10" s="93">
        <f aca="true" t="shared" si="8" ref="Y10:Y18">ROUND(SUM(M10,P10,S10)/3,3)</f>
        <v>67.197</v>
      </c>
      <c r="Z10" s="29" t="s">
        <v>479</v>
      </c>
    </row>
    <row r="11" spans="1:26" s="30" customFormat="1" ht="42" customHeight="1">
      <c r="A11" s="90">
        <f t="shared" si="0"/>
        <v>2</v>
      </c>
      <c r="B11" s="28"/>
      <c r="C11" s="88"/>
      <c r="D11" s="165" t="s">
        <v>446</v>
      </c>
      <c r="E11" s="9" t="s">
        <v>445</v>
      </c>
      <c r="F11" s="10" t="s">
        <v>8</v>
      </c>
      <c r="G11" s="166" t="s">
        <v>444</v>
      </c>
      <c r="H11" s="1" t="s">
        <v>442</v>
      </c>
      <c r="I11" s="167" t="s">
        <v>443</v>
      </c>
      <c r="J11" s="167" t="s">
        <v>166</v>
      </c>
      <c r="K11" s="168" t="s">
        <v>112</v>
      </c>
      <c r="L11" s="92">
        <v>147.5</v>
      </c>
      <c r="M11" s="93">
        <f t="shared" si="1"/>
        <v>67.04545454545455</v>
      </c>
      <c r="N11" s="91">
        <f t="shared" si="2"/>
        <v>2</v>
      </c>
      <c r="O11" s="92">
        <v>141.5</v>
      </c>
      <c r="P11" s="93">
        <f t="shared" si="3"/>
        <v>64.31818181818181</v>
      </c>
      <c r="Q11" s="91">
        <f t="shared" si="4"/>
        <v>4</v>
      </c>
      <c r="R11" s="92">
        <v>145</v>
      </c>
      <c r="S11" s="93">
        <f t="shared" si="5"/>
        <v>65.9090909090909</v>
      </c>
      <c r="T11" s="91">
        <f t="shared" si="6"/>
        <v>2</v>
      </c>
      <c r="U11" s="94"/>
      <c r="V11" s="94"/>
      <c r="W11" s="92">
        <f t="shared" si="7"/>
        <v>434</v>
      </c>
      <c r="X11" s="95"/>
      <c r="Y11" s="93">
        <f t="shared" si="8"/>
        <v>65.758</v>
      </c>
      <c r="Z11" s="29" t="s">
        <v>479</v>
      </c>
    </row>
    <row r="12" spans="1:26" s="30" customFormat="1" ht="42" customHeight="1">
      <c r="A12" s="90">
        <f t="shared" si="0"/>
        <v>3</v>
      </c>
      <c r="B12" s="28"/>
      <c r="C12" s="88"/>
      <c r="D12" s="106" t="s">
        <v>260</v>
      </c>
      <c r="E12" s="9" t="s">
        <v>259</v>
      </c>
      <c r="F12" s="10" t="s">
        <v>8</v>
      </c>
      <c r="G12" s="122" t="s">
        <v>261</v>
      </c>
      <c r="H12" s="132" t="s">
        <v>232</v>
      </c>
      <c r="I12" s="113" t="s">
        <v>262</v>
      </c>
      <c r="J12" s="113" t="s">
        <v>207</v>
      </c>
      <c r="K12" s="118" t="s">
        <v>208</v>
      </c>
      <c r="L12" s="92">
        <v>146.5</v>
      </c>
      <c r="M12" s="93">
        <f t="shared" si="1"/>
        <v>66.59090909090908</v>
      </c>
      <c r="N12" s="91">
        <f t="shared" si="2"/>
        <v>3</v>
      </c>
      <c r="O12" s="92">
        <v>144</v>
      </c>
      <c r="P12" s="93">
        <f t="shared" si="3"/>
        <v>65.45454545454545</v>
      </c>
      <c r="Q12" s="91">
        <f t="shared" si="4"/>
        <v>2</v>
      </c>
      <c r="R12" s="92">
        <v>142.5</v>
      </c>
      <c r="S12" s="93">
        <f t="shared" si="5"/>
        <v>64.77272727272727</v>
      </c>
      <c r="T12" s="91">
        <f t="shared" si="6"/>
        <v>4</v>
      </c>
      <c r="U12" s="94"/>
      <c r="V12" s="94"/>
      <c r="W12" s="92">
        <f t="shared" si="7"/>
        <v>433</v>
      </c>
      <c r="X12" s="95"/>
      <c r="Y12" s="93">
        <f t="shared" si="8"/>
        <v>65.606</v>
      </c>
      <c r="Z12" s="29" t="s">
        <v>479</v>
      </c>
    </row>
    <row r="13" spans="1:26" s="30" customFormat="1" ht="42" customHeight="1">
      <c r="A13" s="90">
        <f t="shared" si="0"/>
        <v>4</v>
      </c>
      <c r="B13" s="28"/>
      <c r="C13" s="88"/>
      <c r="D13" s="106" t="s">
        <v>375</v>
      </c>
      <c r="E13" s="9" t="s">
        <v>483</v>
      </c>
      <c r="F13" s="10" t="s">
        <v>8</v>
      </c>
      <c r="G13" s="127" t="s">
        <v>378</v>
      </c>
      <c r="H13" s="128" t="s">
        <v>377</v>
      </c>
      <c r="I13" s="117" t="s">
        <v>379</v>
      </c>
      <c r="J13" s="117" t="s">
        <v>376</v>
      </c>
      <c r="K13" s="113" t="s">
        <v>79</v>
      </c>
      <c r="L13" s="92">
        <v>145</v>
      </c>
      <c r="M13" s="93">
        <f t="shared" si="1"/>
        <v>65.9090909090909</v>
      </c>
      <c r="N13" s="91">
        <f t="shared" si="2"/>
        <v>5</v>
      </c>
      <c r="O13" s="92">
        <v>140</v>
      </c>
      <c r="P13" s="93">
        <f t="shared" si="3"/>
        <v>63.63636363636363</v>
      </c>
      <c r="Q13" s="91">
        <f t="shared" si="4"/>
        <v>7</v>
      </c>
      <c r="R13" s="92">
        <v>145</v>
      </c>
      <c r="S13" s="93">
        <f t="shared" si="5"/>
        <v>65.9090909090909</v>
      </c>
      <c r="T13" s="91">
        <f t="shared" si="6"/>
        <v>2</v>
      </c>
      <c r="U13" s="94"/>
      <c r="V13" s="94"/>
      <c r="W13" s="92">
        <f t="shared" si="7"/>
        <v>430</v>
      </c>
      <c r="X13" s="95"/>
      <c r="Y13" s="93">
        <f t="shared" si="8"/>
        <v>65.152</v>
      </c>
      <c r="Z13" s="29" t="s">
        <v>479</v>
      </c>
    </row>
    <row r="14" spans="1:26" s="30" customFormat="1" ht="42" customHeight="1">
      <c r="A14" s="90">
        <f t="shared" si="0"/>
        <v>5</v>
      </c>
      <c r="B14" s="28"/>
      <c r="C14" s="88"/>
      <c r="D14" s="165" t="s">
        <v>282</v>
      </c>
      <c r="E14" s="9" t="s">
        <v>283</v>
      </c>
      <c r="F14" s="10">
        <v>2</v>
      </c>
      <c r="G14" s="166" t="s">
        <v>288</v>
      </c>
      <c r="H14" s="1" t="s">
        <v>286</v>
      </c>
      <c r="I14" s="167" t="s">
        <v>287</v>
      </c>
      <c r="J14" s="167" t="s">
        <v>285</v>
      </c>
      <c r="K14" s="168" t="s">
        <v>284</v>
      </c>
      <c r="L14" s="92">
        <v>147</v>
      </c>
      <c r="M14" s="93">
        <f t="shared" si="1"/>
        <v>66.31818181818181</v>
      </c>
      <c r="N14" s="91">
        <f t="shared" si="2"/>
        <v>4</v>
      </c>
      <c r="O14" s="92">
        <v>143</v>
      </c>
      <c r="P14" s="93">
        <f t="shared" si="3"/>
        <v>64.5</v>
      </c>
      <c r="Q14" s="91">
        <f t="shared" si="4"/>
        <v>3</v>
      </c>
      <c r="R14" s="92">
        <v>143</v>
      </c>
      <c r="S14" s="93">
        <f t="shared" si="5"/>
        <v>64.5</v>
      </c>
      <c r="T14" s="91">
        <f t="shared" si="6"/>
        <v>5</v>
      </c>
      <c r="U14" s="94">
        <v>1</v>
      </c>
      <c r="V14" s="94"/>
      <c r="W14" s="92">
        <f t="shared" si="7"/>
        <v>433</v>
      </c>
      <c r="X14" s="95"/>
      <c r="Y14" s="93">
        <f t="shared" si="8"/>
        <v>65.106</v>
      </c>
      <c r="Z14" s="29" t="s">
        <v>479</v>
      </c>
    </row>
    <row r="15" spans="1:26" s="30" customFormat="1" ht="42" customHeight="1">
      <c r="A15" s="90">
        <f t="shared" si="0"/>
        <v>6</v>
      </c>
      <c r="B15" s="28"/>
      <c r="C15" s="88"/>
      <c r="D15" s="106" t="s">
        <v>387</v>
      </c>
      <c r="E15" s="9" t="s">
        <v>384</v>
      </c>
      <c r="F15" s="10" t="s">
        <v>8</v>
      </c>
      <c r="G15" s="114" t="s">
        <v>388</v>
      </c>
      <c r="H15" s="132" t="s">
        <v>385</v>
      </c>
      <c r="I15" s="117" t="s">
        <v>386</v>
      </c>
      <c r="J15" s="117" t="s">
        <v>376</v>
      </c>
      <c r="K15" s="118" t="s">
        <v>79</v>
      </c>
      <c r="L15" s="92">
        <v>138.5</v>
      </c>
      <c r="M15" s="93">
        <f t="shared" si="1"/>
        <v>62.954545454545446</v>
      </c>
      <c r="N15" s="91">
        <f t="shared" si="2"/>
        <v>7</v>
      </c>
      <c r="O15" s="92">
        <v>140</v>
      </c>
      <c r="P15" s="93">
        <f t="shared" si="3"/>
        <v>63.63636363636363</v>
      </c>
      <c r="Q15" s="91">
        <f t="shared" si="4"/>
        <v>7</v>
      </c>
      <c r="R15" s="92">
        <v>139.5</v>
      </c>
      <c r="S15" s="93">
        <f t="shared" si="5"/>
        <v>63.40909090909091</v>
      </c>
      <c r="T15" s="91">
        <f t="shared" si="6"/>
        <v>6</v>
      </c>
      <c r="U15" s="94"/>
      <c r="V15" s="94"/>
      <c r="W15" s="92">
        <f t="shared" si="7"/>
        <v>418</v>
      </c>
      <c r="X15" s="95"/>
      <c r="Y15" s="93">
        <f t="shared" si="8"/>
        <v>63.333</v>
      </c>
      <c r="Z15" s="29" t="s">
        <v>479</v>
      </c>
    </row>
    <row r="16" spans="1:26" s="30" customFormat="1" ht="42" customHeight="1">
      <c r="A16" s="90">
        <f t="shared" si="0"/>
        <v>7</v>
      </c>
      <c r="B16" s="28"/>
      <c r="C16" s="88"/>
      <c r="D16" s="143" t="s">
        <v>241</v>
      </c>
      <c r="E16" s="9" t="s">
        <v>263</v>
      </c>
      <c r="F16" s="144" t="s">
        <v>8</v>
      </c>
      <c r="G16" s="122" t="s">
        <v>261</v>
      </c>
      <c r="H16" s="132" t="s">
        <v>232</v>
      </c>
      <c r="I16" s="113" t="s">
        <v>262</v>
      </c>
      <c r="J16" s="113" t="s">
        <v>207</v>
      </c>
      <c r="K16" s="118" t="s">
        <v>208</v>
      </c>
      <c r="L16" s="92">
        <v>138</v>
      </c>
      <c r="M16" s="93">
        <f t="shared" si="1"/>
        <v>62.72727272727272</v>
      </c>
      <c r="N16" s="91">
        <f t="shared" si="2"/>
        <v>8</v>
      </c>
      <c r="O16" s="92">
        <v>141.5</v>
      </c>
      <c r="P16" s="93">
        <f t="shared" si="3"/>
        <v>64.31818181818181</v>
      </c>
      <c r="Q16" s="91">
        <f t="shared" si="4"/>
        <v>4</v>
      </c>
      <c r="R16" s="92">
        <v>138</v>
      </c>
      <c r="S16" s="93">
        <f t="shared" si="5"/>
        <v>62.72727272727272</v>
      </c>
      <c r="T16" s="91">
        <f t="shared" si="6"/>
        <v>8</v>
      </c>
      <c r="U16" s="94"/>
      <c r="V16" s="94"/>
      <c r="W16" s="92">
        <f t="shared" si="7"/>
        <v>417.5</v>
      </c>
      <c r="X16" s="95"/>
      <c r="Y16" s="93">
        <f t="shared" si="8"/>
        <v>63.258</v>
      </c>
      <c r="Z16" s="29" t="s">
        <v>479</v>
      </c>
    </row>
    <row r="17" spans="1:26" s="30" customFormat="1" ht="42" customHeight="1">
      <c r="A17" s="90">
        <f t="shared" si="0"/>
        <v>8</v>
      </c>
      <c r="B17" s="28"/>
      <c r="C17" s="88"/>
      <c r="D17" s="106" t="s">
        <v>482</v>
      </c>
      <c r="E17" s="9" t="s">
        <v>481</v>
      </c>
      <c r="F17" s="109" t="s">
        <v>8</v>
      </c>
      <c r="G17" s="110" t="s">
        <v>250</v>
      </c>
      <c r="H17" s="172" t="s">
        <v>248</v>
      </c>
      <c r="I17" s="112" t="s">
        <v>249</v>
      </c>
      <c r="J17" s="112" t="s">
        <v>251</v>
      </c>
      <c r="K17" s="131" t="s">
        <v>242</v>
      </c>
      <c r="L17" s="92">
        <v>140.5</v>
      </c>
      <c r="M17" s="93">
        <f t="shared" si="1"/>
        <v>63.86363636363636</v>
      </c>
      <c r="N17" s="91">
        <f t="shared" si="2"/>
        <v>6</v>
      </c>
      <c r="O17" s="92">
        <v>137.5</v>
      </c>
      <c r="P17" s="93">
        <f t="shared" si="3"/>
        <v>62.49999999999999</v>
      </c>
      <c r="Q17" s="91">
        <f t="shared" si="4"/>
        <v>9</v>
      </c>
      <c r="R17" s="92">
        <v>138</v>
      </c>
      <c r="S17" s="93">
        <f t="shared" si="5"/>
        <v>62.72727272727272</v>
      </c>
      <c r="T17" s="91">
        <f t="shared" si="6"/>
        <v>8</v>
      </c>
      <c r="U17" s="94"/>
      <c r="V17" s="94"/>
      <c r="W17" s="92">
        <f t="shared" si="7"/>
        <v>416</v>
      </c>
      <c r="X17" s="95"/>
      <c r="Y17" s="93">
        <f t="shared" si="8"/>
        <v>63.03</v>
      </c>
      <c r="Z17" s="29" t="s">
        <v>479</v>
      </c>
    </row>
    <row r="18" spans="1:26" s="30" customFormat="1" ht="42" customHeight="1">
      <c r="A18" s="90">
        <f t="shared" si="0"/>
        <v>9</v>
      </c>
      <c r="B18" s="28"/>
      <c r="C18" s="88"/>
      <c r="D18" s="145" t="s">
        <v>205</v>
      </c>
      <c r="E18" s="9" t="s">
        <v>206</v>
      </c>
      <c r="F18" s="146">
        <v>3</v>
      </c>
      <c r="G18" s="119" t="s">
        <v>267</v>
      </c>
      <c r="H18" s="136" t="s">
        <v>265</v>
      </c>
      <c r="I18" s="137" t="s">
        <v>264</v>
      </c>
      <c r="J18" s="116" t="s">
        <v>77</v>
      </c>
      <c r="K18" s="118" t="s">
        <v>208</v>
      </c>
      <c r="L18" s="92">
        <v>134.5</v>
      </c>
      <c r="M18" s="93">
        <f t="shared" si="1"/>
        <v>61.13636363636363</v>
      </c>
      <c r="N18" s="91">
        <f t="shared" si="2"/>
        <v>9</v>
      </c>
      <c r="O18" s="92">
        <v>141</v>
      </c>
      <c r="P18" s="93">
        <f t="shared" si="3"/>
        <v>64.09090909090908</v>
      </c>
      <c r="Q18" s="91">
        <f t="shared" si="4"/>
        <v>6</v>
      </c>
      <c r="R18" s="92">
        <v>139</v>
      </c>
      <c r="S18" s="93">
        <f t="shared" si="5"/>
        <v>63.18181818181818</v>
      </c>
      <c r="T18" s="91">
        <f t="shared" si="6"/>
        <v>7</v>
      </c>
      <c r="U18" s="94"/>
      <c r="V18" s="94"/>
      <c r="W18" s="92">
        <f t="shared" si="7"/>
        <v>414.5</v>
      </c>
      <c r="X18" s="95"/>
      <c r="Y18" s="93">
        <f t="shared" si="8"/>
        <v>62.803</v>
      </c>
      <c r="Z18" s="29" t="s">
        <v>479</v>
      </c>
    </row>
    <row r="19" spans="1:26" s="30" customFormat="1" ht="12.75">
      <c r="A19" s="31"/>
      <c r="B19" s="32"/>
      <c r="C19" s="33"/>
      <c r="D19" s="47"/>
      <c r="E19" s="5"/>
      <c r="F19" s="6"/>
      <c r="G19" s="7"/>
      <c r="H19" s="48"/>
      <c r="I19" s="49"/>
      <c r="J19" s="6"/>
      <c r="K19" s="8"/>
      <c r="L19" s="34"/>
      <c r="M19" s="35"/>
      <c r="N19" s="36"/>
      <c r="O19" s="34"/>
      <c r="P19" s="35"/>
      <c r="Q19" s="36"/>
      <c r="R19" s="34"/>
      <c r="S19" s="35"/>
      <c r="T19" s="36"/>
      <c r="U19" s="36"/>
      <c r="V19" s="36"/>
      <c r="W19" s="34"/>
      <c r="X19" s="37"/>
      <c r="Y19" s="35"/>
      <c r="Z19" s="38"/>
    </row>
    <row r="20" spans="1:26" ht="48" customHeight="1">
      <c r="A20" s="39"/>
      <c r="B20" s="39"/>
      <c r="C20" s="39"/>
      <c r="D20" s="39" t="s">
        <v>20</v>
      </c>
      <c r="E20" s="39"/>
      <c r="F20" s="39"/>
      <c r="G20" s="39"/>
      <c r="H20" s="39"/>
      <c r="J20" s="39"/>
      <c r="K20" s="11" t="s">
        <v>192</v>
      </c>
      <c r="L20" s="40"/>
      <c r="M20" s="41"/>
      <c r="N20" s="39"/>
      <c r="O20" s="42"/>
      <c r="P20" s="43"/>
      <c r="Q20" s="39"/>
      <c r="R20" s="42"/>
      <c r="S20" s="43"/>
      <c r="T20" s="39"/>
      <c r="U20" s="39"/>
      <c r="V20" s="39"/>
      <c r="W20" s="39"/>
      <c r="X20" s="39"/>
      <c r="Y20" s="43"/>
      <c r="Z20" s="39"/>
    </row>
    <row r="21" spans="1:26" ht="48" customHeight="1">
      <c r="A21" s="39"/>
      <c r="B21" s="39"/>
      <c r="C21" s="39"/>
      <c r="D21" s="39" t="s">
        <v>13</v>
      </c>
      <c r="E21" s="39"/>
      <c r="F21" s="39"/>
      <c r="G21" s="39"/>
      <c r="H21" s="39"/>
      <c r="J21" s="39"/>
      <c r="K21" s="11" t="s">
        <v>49</v>
      </c>
      <c r="L21" s="40"/>
      <c r="M21" s="44"/>
      <c r="O21" s="42"/>
      <c r="P21" s="43"/>
      <c r="Q21" s="39"/>
      <c r="R21" s="42"/>
      <c r="S21" s="43"/>
      <c r="T21" s="39"/>
      <c r="U21" s="39"/>
      <c r="V21" s="39"/>
      <c r="W21" s="39"/>
      <c r="X21" s="39"/>
      <c r="Y21" s="43"/>
      <c r="Z21" s="39"/>
    </row>
    <row r="22" spans="12:13" ht="12.75">
      <c r="L22" s="40"/>
      <c r="M22" s="41"/>
    </row>
    <row r="23" spans="11:13" ht="12.75">
      <c r="K23" s="41"/>
      <c r="L23" s="40"/>
      <c r="M23" s="41"/>
    </row>
  </sheetData>
  <sheetProtection/>
  <protectedRanges>
    <protectedRange sqref="K14" name="Диапазон1_3_1_1_3_11_1_1_3_1_1_2_2_1_1"/>
  </protectedRanges>
  <mergeCells count="24">
    <mergeCell ref="X8:X9"/>
    <mergeCell ref="E8:E9"/>
    <mergeCell ref="C8:C9"/>
    <mergeCell ref="D8:D9"/>
    <mergeCell ref="A1:Z1"/>
    <mergeCell ref="A2:Z2"/>
    <mergeCell ref="A3:Z3"/>
    <mergeCell ref="A4:Z4"/>
    <mergeCell ref="B8:B9"/>
    <mergeCell ref="O8:Q8"/>
    <mergeCell ref="R8:T8"/>
    <mergeCell ref="U8:U9"/>
    <mergeCell ref="Y8:Y9"/>
    <mergeCell ref="A8:A9"/>
    <mergeCell ref="A5:Z5"/>
    <mergeCell ref="Z8:Z9"/>
    <mergeCell ref="V8:V9"/>
    <mergeCell ref="W8:W9"/>
    <mergeCell ref="G8:G9"/>
    <mergeCell ref="I8:I9"/>
    <mergeCell ref="H8:H9"/>
    <mergeCell ref="K8:K9"/>
    <mergeCell ref="L8:N8"/>
    <mergeCell ref="F8:F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5"/>
  <sheetViews>
    <sheetView view="pageBreakPreview" zoomScale="65" zoomScaleSheetLayoutView="65" workbookViewId="0" topLeftCell="A5">
      <selection activeCell="A5" sqref="A5:Z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1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485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536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 aca="true" t="shared" si="0" ref="A10:A20">RANK(Y10,Y$10:Y$20,0)</f>
        <v>1</v>
      </c>
      <c r="B10" s="28"/>
      <c r="C10" s="88"/>
      <c r="D10" s="106" t="s">
        <v>400</v>
      </c>
      <c r="E10" s="9" t="s">
        <v>401</v>
      </c>
      <c r="F10" s="135" t="s">
        <v>75</v>
      </c>
      <c r="G10" s="114" t="s">
        <v>403</v>
      </c>
      <c r="H10" s="1" t="s">
        <v>402</v>
      </c>
      <c r="I10" s="117" t="s">
        <v>390</v>
      </c>
      <c r="J10" s="116" t="s">
        <v>133</v>
      </c>
      <c r="K10" s="118" t="s">
        <v>59</v>
      </c>
      <c r="L10" s="92">
        <v>149</v>
      </c>
      <c r="M10" s="93">
        <f aca="true" t="shared" si="1" ref="M10:M20">L10/2.2-IF($U10=1,0.5,IF($U10=2,1.5,0))</f>
        <v>67.72727272727272</v>
      </c>
      <c r="N10" s="91">
        <f aca="true" t="shared" si="2" ref="N10:N20">RANK(M10,M$10:M$20,0)</f>
        <v>1</v>
      </c>
      <c r="O10" s="92">
        <v>148.5</v>
      </c>
      <c r="P10" s="93">
        <f aca="true" t="shared" si="3" ref="P10:P20">O10/2.2-IF($U10=1,0.5,IF($U10=2,1.5,0))</f>
        <v>67.5</v>
      </c>
      <c r="Q10" s="91">
        <f aca="true" t="shared" si="4" ref="Q10:Q20">RANK(P10,P$10:P$20,0)</f>
        <v>1</v>
      </c>
      <c r="R10" s="92">
        <v>146.5</v>
      </c>
      <c r="S10" s="93">
        <f aca="true" t="shared" si="5" ref="S10:S20">R10/2.2-IF($U10=1,0.5,IF($U10=2,1.5,0))</f>
        <v>66.59090909090908</v>
      </c>
      <c r="T10" s="91">
        <f aca="true" t="shared" si="6" ref="T10:T20">RANK(S10,S$10:S$20,0)</f>
        <v>2</v>
      </c>
      <c r="U10" s="94"/>
      <c r="V10" s="94"/>
      <c r="W10" s="92">
        <f aca="true" t="shared" si="7" ref="W10:W20">L10+O10+R10</f>
        <v>444</v>
      </c>
      <c r="X10" s="95"/>
      <c r="Y10" s="93">
        <f aca="true" t="shared" si="8" ref="Y10:Y20">ROUND(SUM(M10,P10,S10)/3,3)</f>
        <v>67.273</v>
      </c>
      <c r="Z10" s="29" t="s">
        <v>479</v>
      </c>
    </row>
    <row r="11" spans="1:26" s="30" customFormat="1" ht="42" customHeight="1">
      <c r="A11" s="90">
        <f t="shared" si="0"/>
        <v>2</v>
      </c>
      <c r="B11" s="28"/>
      <c r="C11" s="88"/>
      <c r="D11" s="108" t="s">
        <v>411</v>
      </c>
      <c r="E11" s="9"/>
      <c r="F11" s="109" t="s">
        <v>8</v>
      </c>
      <c r="G11" s="110" t="s">
        <v>421</v>
      </c>
      <c r="H11" s="130" t="s">
        <v>410</v>
      </c>
      <c r="I11" s="131" t="s">
        <v>493</v>
      </c>
      <c r="J11" s="113" t="s">
        <v>81</v>
      </c>
      <c r="K11" s="131" t="s">
        <v>216</v>
      </c>
      <c r="L11" s="92">
        <v>139</v>
      </c>
      <c r="M11" s="93">
        <f t="shared" si="1"/>
        <v>62.68181818181818</v>
      </c>
      <c r="N11" s="91">
        <f t="shared" si="2"/>
        <v>3</v>
      </c>
      <c r="O11" s="92">
        <v>142</v>
      </c>
      <c r="P11" s="93">
        <f t="shared" si="3"/>
        <v>64.04545454545455</v>
      </c>
      <c r="Q11" s="91">
        <f t="shared" si="4"/>
        <v>3</v>
      </c>
      <c r="R11" s="92">
        <v>149.5</v>
      </c>
      <c r="S11" s="93">
        <f t="shared" si="5"/>
        <v>67.45454545454545</v>
      </c>
      <c r="T11" s="91">
        <f t="shared" si="6"/>
        <v>1</v>
      </c>
      <c r="U11" s="94">
        <v>1</v>
      </c>
      <c r="V11" s="94"/>
      <c r="W11" s="92">
        <f t="shared" si="7"/>
        <v>430.5</v>
      </c>
      <c r="X11" s="95"/>
      <c r="Y11" s="93">
        <f t="shared" si="8"/>
        <v>64.727</v>
      </c>
      <c r="Z11" s="29" t="s">
        <v>479</v>
      </c>
    </row>
    <row r="12" spans="1:26" s="30" customFormat="1" ht="42" customHeight="1">
      <c r="A12" s="90">
        <f t="shared" si="0"/>
        <v>3</v>
      </c>
      <c r="B12" s="28"/>
      <c r="C12" s="88"/>
      <c r="D12" s="108" t="s">
        <v>253</v>
      </c>
      <c r="E12" s="9" t="s">
        <v>252</v>
      </c>
      <c r="F12" s="109" t="s">
        <v>8</v>
      </c>
      <c r="G12" s="110" t="s">
        <v>255</v>
      </c>
      <c r="H12" s="111" t="s">
        <v>254</v>
      </c>
      <c r="I12" s="131" t="s">
        <v>256</v>
      </c>
      <c r="J12" s="113" t="s">
        <v>77</v>
      </c>
      <c r="K12" s="131" t="s">
        <v>242</v>
      </c>
      <c r="L12" s="92">
        <v>136.5</v>
      </c>
      <c r="M12" s="93">
        <f t="shared" si="1"/>
        <v>62.04545454545454</v>
      </c>
      <c r="N12" s="91">
        <f t="shared" si="2"/>
        <v>4</v>
      </c>
      <c r="O12" s="92">
        <v>142</v>
      </c>
      <c r="P12" s="93">
        <f t="shared" si="3"/>
        <v>64.54545454545455</v>
      </c>
      <c r="Q12" s="91">
        <f t="shared" si="4"/>
        <v>2</v>
      </c>
      <c r="R12" s="92">
        <v>145.5</v>
      </c>
      <c r="S12" s="93">
        <f t="shared" si="5"/>
        <v>66.13636363636363</v>
      </c>
      <c r="T12" s="91">
        <f t="shared" si="6"/>
        <v>3</v>
      </c>
      <c r="U12" s="94"/>
      <c r="V12" s="94"/>
      <c r="W12" s="92">
        <f t="shared" si="7"/>
        <v>424</v>
      </c>
      <c r="X12" s="95"/>
      <c r="Y12" s="93">
        <f t="shared" si="8"/>
        <v>64.242</v>
      </c>
      <c r="Z12" s="29" t="s">
        <v>479</v>
      </c>
    </row>
    <row r="13" spans="1:26" s="30" customFormat="1" ht="42" customHeight="1">
      <c r="A13" s="90">
        <f t="shared" si="0"/>
        <v>4</v>
      </c>
      <c r="B13" s="28"/>
      <c r="C13" s="88"/>
      <c r="D13" s="165" t="s">
        <v>282</v>
      </c>
      <c r="E13" s="9" t="s">
        <v>283</v>
      </c>
      <c r="F13" s="10">
        <v>2</v>
      </c>
      <c r="G13" s="166" t="s">
        <v>291</v>
      </c>
      <c r="H13" s="115" t="s">
        <v>289</v>
      </c>
      <c r="I13" s="167" t="s">
        <v>290</v>
      </c>
      <c r="J13" s="167" t="s">
        <v>285</v>
      </c>
      <c r="K13" s="168" t="s">
        <v>284</v>
      </c>
      <c r="L13" s="92">
        <v>139.5</v>
      </c>
      <c r="M13" s="93">
        <f t="shared" si="1"/>
        <v>63.40909090909091</v>
      </c>
      <c r="N13" s="91">
        <f t="shared" si="2"/>
        <v>2</v>
      </c>
      <c r="O13" s="92">
        <v>139</v>
      </c>
      <c r="P13" s="93">
        <f t="shared" si="3"/>
        <v>63.18181818181818</v>
      </c>
      <c r="Q13" s="91">
        <f t="shared" si="4"/>
        <v>4</v>
      </c>
      <c r="R13" s="92">
        <v>144</v>
      </c>
      <c r="S13" s="93">
        <f t="shared" si="5"/>
        <v>65.45454545454545</v>
      </c>
      <c r="T13" s="91">
        <f t="shared" si="6"/>
        <v>4</v>
      </c>
      <c r="U13" s="94"/>
      <c r="V13" s="94"/>
      <c r="W13" s="92">
        <f t="shared" si="7"/>
        <v>422.5</v>
      </c>
      <c r="X13" s="95"/>
      <c r="Y13" s="93">
        <f t="shared" si="8"/>
        <v>64.015</v>
      </c>
      <c r="Z13" s="29" t="s">
        <v>479</v>
      </c>
    </row>
    <row r="14" spans="1:26" s="30" customFormat="1" ht="42" customHeight="1">
      <c r="A14" s="90">
        <f t="shared" si="0"/>
        <v>5</v>
      </c>
      <c r="B14" s="28"/>
      <c r="C14" s="88"/>
      <c r="D14" s="165" t="s">
        <v>440</v>
      </c>
      <c r="E14" s="9" t="s">
        <v>438</v>
      </c>
      <c r="F14" s="10" t="s">
        <v>8</v>
      </c>
      <c r="G14" s="166" t="s">
        <v>441</v>
      </c>
      <c r="H14" s="1" t="s">
        <v>153</v>
      </c>
      <c r="I14" s="167" t="s">
        <v>439</v>
      </c>
      <c r="J14" s="167" t="s">
        <v>154</v>
      </c>
      <c r="K14" s="168" t="s">
        <v>104</v>
      </c>
      <c r="L14" s="92">
        <v>135</v>
      </c>
      <c r="M14" s="93">
        <f t="shared" si="1"/>
        <v>61.36363636363636</v>
      </c>
      <c r="N14" s="91">
        <f t="shared" si="2"/>
        <v>5</v>
      </c>
      <c r="O14" s="92">
        <v>138.5</v>
      </c>
      <c r="P14" s="93">
        <f t="shared" si="3"/>
        <v>62.954545454545446</v>
      </c>
      <c r="Q14" s="91">
        <f t="shared" si="4"/>
        <v>5</v>
      </c>
      <c r="R14" s="92">
        <v>136.5</v>
      </c>
      <c r="S14" s="93">
        <f t="shared" si="5"/>
        <v>62.04545454545454</v>
      </c>
      <c r="T14" s="91">
        <f t="shared" si="6"/>
        <v>5</v>
      </c>
      <c r="U14" s="94"/>
      <c r="V14" s="94"/>
      <c r="W14" s="92">
        <f t="shared" si="7"/>
        <v>410</v>
      </c>
      <c r="X14" s="95"/>
      <c r="Y14" s="93">
        <f t="shared" si="8"/>
        <v>62.121</v>
      </c>
      <c r="Z14" s="29" t="s">
        <v>479</v>
      </c>
    </row>
    <row r="15" spans="1:26" s="30" customFormat="1" ht="42" customHeight="1">
      <c r="A15" s="90">
        <f t="shared" si="0"/>
        <v>6</v>
      </c>
      <c r="B15" s="28"/>
      <c r="C15" s="88"/>
      <c r="D15" s="106" t="s">
        <v>361</v>
      </c>
      <c r="E15" s="9" t="s">
        <v>360</v>
      </c>
      <c r="F15" s="10" t="s">
        <v>8</v>
      </c>
      <c r="G15" s="127" t="s">
        <v>365</v>
      </c>
      <c r="H15" s="1" t="s">
        <v>363</v>
      </c>
      <c r="I15" s="138" t="s">
        <v>364</v>
      </c>
      <c r="J15" s="139" t="s">
        <v>362</v>
      </c>
      <c r="K15" s="139" t="s">
        <v>284</v>
      </c>
      <c r="L15" s="92">
        <v>133</v>
      </c>
      <c r="M15" s="93">
        <f t="shared" si="1"/>
        <v>60.454545454545446</v>
      </c>
      <c r="N15" s="91">
        <f t="shared" si="2"/>
        <v>7</v>
      </c>
      <c r="O15" s="92">
        <v>136</v>
      </c>
      <c r="P15" s="93">
        <f t="shared" si="3"/>
        <v>61.81818181818181</v>
      </c>
      <c r="Q15" s="91">
        <f t="shared" si="4"/>
        <v>6</v>
      </c>
      <c r="R15" s="92">
        <v>134</v>
      </c>
      <c r="S15" s="93">
        <f t="shared" si="5"/>
        <v>60.90909090909091</v>
      </c>
      <c r="T15" s="91">
        <f t="shared" si="6"/>
        <v>6</v>
      </c>
      <c r="U15" s="94"/>
      <c r="V15" s="94"/>
      <c r="W15" s="92">
        <f t="shared" si="7"/>
        <v>403</v>
      </c>
      <c r="X15" s="95"/>
      <c r="Y15" s="93">
        <f t="shared" si="8"/>
        <v>61.061</v>
      </c>
      <c r="Z15" s="29" t="s">
        <v>479</v>
      </c>
    </row>
    <row r="16" spans="1:26" s="30" customFormat="1" ht="42" customHeight="1">
      <c r="A16" s="90">
        <f t="shared" si="0"/>
        <v>7</v>
      </c>
      <c r="B16" s="28"/>
      <c r="C16" s="88"/>
      <c r="D16" s="106" t="s">
        <v>278</v>
      </c>
      <c r="E16" s="9" t="s">
        <v>275</v>
      </c>
      <c r="F16" s="135" t="s">
        <v>8</v>
      </c>
      <c r="G16" s="114" t="s">
        <v>280</v>
      </c>
      <c r="H16" s="132" t="s">
        <v>279</v>
      </c>
      <c r="I16" s="113" t="s">
        <v>281</v>
      </c>
      <c r="J16" s="117" t="s">
        <v>277</v>
      </c>
      <c r="K16" s="117" t="s">
        <v>276</v>
      </c>
      <c r="L16" s="92">
        <v>135</v>
      </c>
      <c r="M16" s="93">
        <f t="shared" si="1"/>
        <v>61.36363636363636</v>
      </c>
      <c r="N16" s="91">
        <f t="shared" si="2"/>
        <v>5</v>
      </c>
      <c r="O16" s="92">
        <v>131</v>
      </c>
      <c r="P16" s="93">
        <f t="shared" si="3"/>
        <v>59.54545454545454</v>
      </c>
      <c r="Q16" s="91">
        <f t="shared" si="4"/>
        <v>7</v>
      </c>
      <c r="R16" s="92">
        <v>129.5</v>
      </c>
      <c r="S16" s="93">
        <f t="shared" si="5"/>
        <v>58.86363636363636</v>
      </c>
      <c r="T16" s="91">
        <f t="shared" si="6"/>
        <v>8</v>
      </c>
      <c r="U16" s="94"/>
      <c r="V16" s="94"/>
      <c r="W16" s="92">
        <f t="shared" si="7"/>
        <v>395.5</v>
      </c>
      <c r="X16" s="95"/>
      <c r="Y16" s="93">
        <f t="shared" si="8"/>
        <v>59.924</v>
      </c>
      <c r="Z16" s="29" t="s">
        <v>479</v>
      </c>
    </row>
    <row r="17" spans="1:26" s="30" customFormat="1" ht="42" customHeight="1">
      <c r="A17" s="90">
        <f t="shared" si="0"/>
        <v>8</v>
      </c>
      <c r="B17" s="28"/>
      <c r="C17" s="88"/>
      <c r="D17" s="108" t="s">
        <v>329</v>
      </c>
      <c r="E17" s="9"/>
      <c r="F17" s="109" t="s">
        <v>8</v>
      </c>
      <c r="G17" s="106" t="s">
        <v>331</v>
      </c>
      <c r="H17" s="115" t="s">
        <v>330</v>
      </c>
      <c r="I17" s="118" t="s">
        <v>328</v>
      </c>
      <c r="J17" s="112" t="s">
        <v>324</v>
      </c>
      <c r="K17" s="131" t="s">
        <v>323</v>
      </c>
      <c r="L17" s="92">
        <v>133</v>
      </c>
      <c r="M17" s="93">
        <f t="shared" si="1"/>
        <v>59.954545454545446</v>
      </c>
      <c r="N17" s="91">
        <f t="shared" si="2"/>
        <v>8</v>
      </c>
      <c r="O17" s="92">
        <v>131.5</v>
      </c>
      <c r="P17" s="93">
        <f t="shared" si="3"/>
        <v>59.272727272727266</v>
      </c>
      <c r="Q17" s="91">
        <f t="shared" si="4"/>
        <v>8</v>
      </c>
      <c r="R17" s="92">
        <v>130.5</v>
      </c>
      <c r="S17" s="93">
        <f t="shared" si="5"/>
        <v>58.81818181818181</v>
      </c>
      <c r="T17" s="91">
        <f t="shared" si="6"/>
        <v>9</v>
      </c>
      <c r="U17" s="94">
        <v>1</v>
      </c>
      <c r="V17" s="94"/>
      <c r="W17" s="92">
        <f t="shared" si="7"/>
        <v>395</v>
      </c>
      <c r="X17" s="95"/>
      <c r="Y17" s="93">
        <f t="shared" si="8"/>
        <v>59.348</v>
      </c>
      <c r="Z17" s="29" t="s">
        <v>479</v>
      </c>
    </row>
    <row r="18" spans="1:26" s="30" customFormat="1" ht="42" customHeight="1">
      <c r="A18" s="90">
        <f t="shared" si="0"/>
        <v>9</v>
      </c>
      <c r="B18" s="28"/>
      <c r="C18" s="88"/>
      <c r="D18" s="165" t="s">
        <v>459</v>
      </c>
      <c r="E18" s="9"/>
      <c r="F18" s="10" t="s">
        <v>8</v>
      </c>
      <c r="G18" s="166" t="s">
        <v>457</v>
      </c>
      <c r="H18" s="115" t="s">
        <v>456</v>
      </c>
      <c r="I18" s="167"/>
      <c r="J18" s="167" t="s">
        <v>455</v>
      </c>
      <c r="K18" s="168" t="s">
        <v>454</v>
      </c>
      <c r="L18" s="92">
        <v>129.5</v>
      </c>
      <c r="M18" s="93">
        <f t="shared" si="1"/>
        <v>58.86363636363636</v>
      </c>
      <c r="N18" s="91">
        <f t="shared" si="2"/>
        <v>9</v>
      </c>
      <c r="O18" s="92">
        <v>126.5</v>
      </c>
      <c r="P18" s="93">
        <f t="shared" si="3"/>
        <v>57.49999999999999</v>
      </c>
      <c r="Q18" s="91">
        <f t="shared" si="4"/>
        <v>9</v>
      </c>
      <c r="R18" s="92">
        <v>134</v>
      </c>
      <c r="S18" s="93">
        <f t="shared" si="5"/>
        <v>60.90909090909091</v>
      </c>
      <c r="T18" s="91">
        <f t="shared" si="6"/>
        <v>6</v>
      </c>
      <c r="U18" s="94"/>
      <c r="V18" s="94"/>
      <c r="W18" s="92">
        <f t="shared" si="7"/>
        <v>390</v>
      </c>
      <c r="X18" s="95"/>
      <c r="Y18" s="93">
        <f t="shared" si="8"/>
        <v>59.091</v>
      </c>
      <c r="Z18" s="29" t="s">
        <v>479</v>
      </c>
    </row>
    <row r="19" spans="1:26" s="30" customFormat="1" ht="42" customHeight="1">
      <c r="A19" s="90">
        <f t="shared" si="0"/>
        <v>10</v>
      </c>
      <c r="B19" s="28"/>
      <c r="C19" s="88"/>
      <c r="D19" s="165" t="s">
        <v>458</v>
      </c>
      <c r="E19" s="9"/>
      <c r="F19" s="10" t="s">
        <v>8</v>
      </c>
      <c r="G19" s="166" t="s">
        <v>457</v>
      </c>
      <c r="H19" s="1" t="s">
        <v>456</v>
      </c>
      <c r="I19" s="167" t="s">
        <v>480</v>
      </c>
      <c r="J19" s="167" t="s">
        <v>455</v>
      </c>
      <c r="K19" s="168" t="s">
        <v>454</v>
      </c>
      <c r="L19" s="92">
        <v>127.5</v>
      </c>
      <c r="M19" s="93">
        <f t="shared" si="1"/>
        <v>57.95454545454545</v>
      </c>
      <c r="N19" s="91">
        <f t="shared" si="2"/>
        <v>10</v>
      </c>
      <c r="O19" s="92">
        <v>126.5</v>
      </c>
      <c r="P19" s="93">
        <f t="shared" si="3"/>
        <v>57.49999999999999</v>
      </c>
      <c r="Q19" s="91">
        <f t="shared" si="4"/>
        <v>9</v>
      </c>
      <c r="R19" s="92">
        <v>128</v>
      </c>
      <c r="S19" s="93">
        <f t="shared" si="5"/>
        <v>58.18181818181818</v>
      </c>
      <c r="T19" s="91">
        <f t="shared" si="6"/>
        <v>10</v>
      </c>
      <c r="U19" s="94"/>
      <c r="V19" s="94"/>
      <c r="W19" s="92">
        <f t="shared" si="7"/>
        <v>382</v>
      </c>
      <c r="X19" s="95"/>
      <c r="Y19" s="93">
        <f t="shared" si="8"/>
        <v>57.879</v>
      </c>
      <c r="Z19" s="29" t="s">
        <v>479</v>
      </c>
    </row>
    <row r="20" spans="1:26" s="30" customFormat="1" ht="42" customHeight="1">
      <c r="A20" s="90">
        <f t="shared" si="0"/>
        <v>11</v>
      </c>
      <c r="B20" s="28"/>
      <c r="C20" s="88"/>
      <c r="D20" s="108" t="s">
        <v>316</v>
      </c>
      <c r="E20" s="9"/>
      <c r="F20" s="162" t="s">
        <v>8</v>
      </c>
      <c r="G20" s="110" t="s">
        <v>321</v>
      </c>
      <c r="H20" s="111" t="s">
        <v>319</v>
      </c>
      <c r="I20" s="112" t="s">
        <v>320</v>
      </c>
      <c r="J20" s="113" t="s">
        <v>318</v>
      </c>
      <c r="K20" s="113" t="s">
        <v>317</v>
      </c>
      <c r="L20" s="92">
        <v>128</v>
      </c>
      <c r="M20" s="93">
        <f t="shared" si="1"/>
        <v>57.68181818181818</v>
      </c>
      <c r="N20" s="91">
        <f t="shared" si="2"/>
        <v>11</v>
      </c>
      <c r="O20" s="92">
        <v>124</v>
      </c>
      <c r="P20" s="93">
        <f t="shared" si="3"/>
        <v>55.86363636363636</v>
      </c>
      <c r="Q20" s="91">
        <f t="shared" si="4"/>
        <v>11</v>
      </c>
      <c r="R20" s="92">
        <v>126</v>
      </c>
      <c r="S20" s="93">
        <f t="shared" si="5"/>
        <v>56.772727272727266</v>
      </c>
      <c r="T20" s="91">
        <f t="shared" si="6"/>
        <v>11</v>
      </c>
      <c r="U20" s="94">
        <v>1</v>
      </c>
      <c r="V20" s="94"/>
      <c r="W20" s="92">
        <f t="shared" si="7"/>
        <v>378</v>
      </c>
      <c r="X20" s="95"/>
      <c r="Y20" s="93">
        <f t="shared" si="8"/>
        <v>56.773</v>
      </c>
      <c r="Z20" s="29" t="s">
        <v>479</v>
      </c>
    </row>
    <row r="21" spans="1:26" s="30" customFormat="1" ht="12.75">
      <c r="A21" s="31"/>
      <c r="B21" s="32"/>
      <c r="C21" s="33"/>
      <c r="D21" s="47"/>
      <c r="E21" s="5"/>
      <c r="F21" s="6"/>
      <c r="G21" s="7"/>
      <c r="H21" s="48"/>
      <c r="I21" s="49"/>
      <c r="J21" s="6"/>
      <c r="K21" s="8"/>
      <c r="L21" s="34"/>
      <c r="M21" s="35"/>
      <c r="N21" s="36"/>
      <c r="O21" s="34"/>
      <c r="P21" s="35"/>
      <c r="Q21" s="36"/>
      <c r="R21" s="34"/>
      <c r="S21" s="35"/>
      <c r="T21" s="36"/>
      <c r="U21" s="36"/>
      <c r="V21" s="36"/>
      <c r="W21" s="34"/>
      <c r="X21" s="37"/>
      <c r="Y21" s="35"/>
      <c r="Z21" s="38"/>
    </row>
    <row r="22" spans="1:26" ht="48" customHeight="1">
      <c r="A22" s="39"/>
      <c r="B22" s="39"/>
      <c r="C22" s="39"/>
      <c r="D22" s="39" t="s">
        <v>20</v>
      </c>
      <c r="E22" s="39"/>
      <c r="F22" s="39"/>
      <c r="G22" s="39"/>
      <c r="H22" s="39"/>
      <c r="J22" s="39"/>
      <c r="K22" s="11" t="s">
        <v>192</v>
      </c>
      <c r="L22" s="40"/>
      <c r="M22" s="41"/>
      <c r="N22" s="39"/>
      <c r="O22" s="42"/>
      <c r="P22" s="43"/>
      <c r="Q22" s="39"/>
      <c r="R22" s="42"/>
      <c r="S22" s="43"/>
      <c r="T22" s="39"/>
      <c r="U22" s="39"/>
      <c r="V22" s="39"/>
      <c r="W22" s="39"/>
      <c r="X22" s="39"/>
      <c r="Y22" s="43"/>
      <c r="Z22" s="39"/>
    </row>
    <row r="23" spans="1:26" ht="48" customHeight="1">
      <c r="A23" s="39"/>
      <c r="B23" s="39"/>
      <c r="C23" s="39"/>
      <c r="D23" s="39" t="s">
        <v>13</v>
      </c>
      <c r="E23" s="39"/>
      <c r="F23" s="39"/>
      <c r="G23" s="39"/>
      <c r="H23" s="39"/>
      <c r="J23" s="39"/>
      <c r="K23" s="11" t="s">
        <v>49</v>
      </c>
      <c r="L23" s="40"/>
      <c r="M23" s="44"/>
      <c r="O23" s="42"/>
      <c r="P23" s="43"/>
      <c r="Q23" s="39"/>
      <c r="R23" s="42"/>
      <c r="S23" s="43"/>
      <c r="T23" s="39"/>
      <c r="U23" s="39"/>
      <c r="V23" s="39"/>
      <c r="W23" s="39"/>
      <c r="X23" s="39"/>
      <c r="Y23" s="43"/>
      <c r="Z23" s="39"/>
    </row>
    <row r="24" spans="12:13" ht="12.75">
      <c r="L24" s="40"/>
      <c r="M24" s="41"/>
    </row>
    <row r="25" spans="11:13" ht="12.75">
      <c r="K25" s="41"/>
      <c r="L25" s="40"/>
      <c r="M25" s="41"/>
    </row>
  </sheetData>
  <sheetProtection/>
  <protectedRanges>
    <protectedRange sqref="K10" name="Диапазон1_3_1_1_3_11_1_1_3_1_1_2_1_3_3_1_1_1"/>
    <protectedRange sqref="K16" name="Диапазон1_3_1_1_3_11_1_1_3_1_1_2_1_3_3_1_1_2_1"/>
    <protectedRange sqref="K19" name="Диапазон1_3_1_1_3_11_1_1_3_1_1_2_1_3_3_1_5_2_1_1"/>
    <protectedRange sqref="K20" name="Диапазон1_3_1_1_3_11_1_1_3_1_3_1_1_1_1_3_2_1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3"/>
  <sheetViews>
    <sheetView view="pageBreakPreview" zoomScale="65" zoomScaleSheetLayoutView="65" workbookViewId="0" topLeftCell="A2">
      <selection activeCell="A5" sqref="A5:Z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1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490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>RANK(Y10,Y$10:Y$18,0)</f>
        <v>1</v>
      </c>
      <c r="B10" s="28"/>
      <c r="C10" s="88"/>
      <c r="D10" s="106" t="s">
        <v>225</v>
      </c>
      <c r="E10" s="9" t="s">
        <v>226</v>
      </c>
      <c r="F10" s="10" t="s">
        <v>11</v>
      </c>
      <c r="G10" s="110" t="s">
        <v>391</v>
      </c>
      <c r="H10" s="1" t="s">
        <v>389</v>
      </c>
      <c r="I10" s="112" t="s">
        <v>390</v>
      </c>
      <c r="J10" s="113" t="s">
        <v>58</v>
      </c>
      <c r="K10" s="113" t="s">
        <v>59</v>
      </c>
      <c r="L10" s="92">
        <v>157.5</v>
      </c>
      <c r="M10" s="93">
        <f aca="true" t="shared" si="0" ref="M10:M18">L10/2.2-IF($U10=1,0.5,IF($U10=2,1.5,0))</f>
        <v>71.59090909090908</v>
      </c>
      <c r="N10" s="91">
        <f aca="true" t="shared" si="1" ref="N10:N18">RANK(M10,M$10:M$18,0)</f>
        <v>1</v>
      </c>
      <c r="O10" s="92">
        <v>157</v>
      </c>
      <c r="P10" s="93">
        <f aca="true" t="shared" si="2" ref="P10:P18">O10/2.2-IF($U10=1,0.5,IF($U10=2,1.5,0))</f>
        <v>71.36363636363636</v>
      </c>
      <c r="Q10" s="91">
        <f aca="true" t="shared" si="3" ref="Q10:Q18">RANK(P10,P$10:P$18,0)</f>
        <v>1</v>
      </c>
      <c r="R10" s="92">
        <v>159.5</v>
      </c>
      <c r="S10" s="93">
        <f aca="true" t="shared" si="4" ref="S10:S18">R10/2.2-IF($U10=1,0.5,IF($U10=2,1.5,0))</f>
        <v>72.5</v>
      </c>
      <c r="T10" s="91">
        <f aca="true" t="shared" si="5" ref="T10:T18">RANK(S10,S$10:S$18,0)</f>
        <v>1</v>
      </c>
      <c r="U10" s="94"/>
      <c r="V10" s="94"/>
      <c r="W10" s="92">
        <f aca="true" t="shared" si="6" ref="W10:W18">L10+O10+R10</f>
        <v>474</v>
      </c>
      <c r="X10" s="95"/>
      <c r="Y10" s="93">
        <f aca="true" t="shared" si="7" ref="Y10:Y18">ROUND(SUM(M10,P10,S10)/3,3)</f>
        <v>71.818</v>
      </c>
      <c r="Z10" s="29" t="s">
        <v>11</v>
      </c>
    </row>
    <row r="11" spans="1:26" s="30" customFormat="1" ht="42" customHeight="1">
      <c r="A11" s="90">
        <f>RANK(Y11,Y$10:Y$18,0)</f>
        <v>2</v>
      </c>
      <c r="B11" s="28"/>
      <c r="C11" s="88"/>
      <c r="D11" s="108" t="s">
        <v>395</v>
      </c>
      <c r="E11" s="9" t="s">
        <v>392</v>
      </c>
      <c r="F11" s="109" t="s">
        <v>11</v>
      </c>
      <c r="G11" s="110" t="s">
        <v>396</v>
      </c>
      <c r="H11" s="111" t="s">
        <v>393</v>
      </c>
      <c r="I11" s="112" t="s">
        <v>394</v>
      </c>
      <c r="J11" s="112" t="s">
        <v>58</v>
      </c>
      <c r="K11" s="113" t="s">
        <v>59</v>
      </c>
      <c r="L11" s="92">
        <v>153.5</v>
      </c>
      <c r="M11" s="93">
        <f t="shared" si="0"/>
        <v>69.77272727272727</v>
      </c>
      <c r="N11" s="91">
        <f t="shared" si="1"/>
        <v>2</v>
      </c>
      <c r="O11" s="92">
        <v>149</v>
      </c>
      <c r="P11" s="93">
        <f t="shared" si="2"/>
        <v>67.72727272727272</v>
      </c>
      <c r="Q11" s="91">
        <f t="shared" si="3"/>
        <v>2</v>
      </c>
      <c r="R11" s="92">
        <v>148</v>
      </c>
      <c r="S11" s="93">
        <f t="shared" si="4"/>
        <v>67.27272727272727</v>
      </c>
      <c r="T11" s="91">
        <f t="shared" si="5"/>
        <v>2</v>
      </c>
      <c r="U11" s="94"/>
      <c r="V11" s="94"/>
      <c r="W11" s="92">
        <f t="shared" si="6"/>
        <v>450.5</v>
      </c>
      <c r="X11" s="95"/>
      <c r="Y11" s="93">
        <f t="shared" si="7"/>
        <v>68.258</v>
      </c>
      <c r="Z11" s="29" t="s">
        <v>11</v>
      </c>
    </row>
    <row r="12" spans="1:26" s="30" customFormat="1" ht="42" customHeight="1">
      <c r="A12" s="90">
        <f>RANK(Y12,Y$10:Y$18,0)</f>
        <v>3</v>
      </c>
      <c r="B12" s="28"/>
      <c r="C12" s="88"/>
      <c r="D12" s="151" t="s">
        <v>469</v>
      </c>
      <c r="E12" s="173" t="s">
        <v>466</v>
      </c>
      <c r="F12" s="159"/>
      <c r="G12" s="141" t="s">
        <v>468</v>
      </c>
      <c r="H12" s="155" t="s">
        <v>467</v>
      </c>
      <c r="I12" s="160" t="s">
        <v>121</v>
      </c>
      <c r="J12" s="126" t="s">
        <v>122</v>
      </c>
      <c r="K12" s="161" t="s">
        <v>120</v>
      </c>
      <c r="L12" s="92">
        <v>146</v>
      </c>
      <c r="M12" s="93">
        <f t="shared" si="0"/>
        <v>66.36363636363636</v>
      </c>
      <c r="N12" s="91">
        <f t="shared" si="1"/>
        <v>3</v>
      </c>
      <c r="O12" s="92">
        <v>149</v>
      </c>
      <c r="P12" s="93">
        <f t="shared" si="2"/>
        <v>67.72727272727272</v>
      </c>
      <c r="Q12" s="91">
        <f t="shared" si="3"/>
        <v>2</v>
      </c>
      <c r="R12" s="92">
        <v>141</v>
      </c>
      <c r="S12" s="93">
        <f t="shared" si="4"/>
        <v>64.09090909090908</v>
      </c>
      <c r="T12" s="91">
        <f t="shared" si="5"/>
        <v>6</v>
      </c>
      <c r="U12" s="94"/>
      <c r="V12" s="94"/>
      <c r="W12" s="92">
        <f t="shared" si="6"/>
        <v>436</v>
      </c>
      <c r="X12" s="187">
        <v>40</v>
      </c>
      <c r="Y12" s="93">
        <f t="shared" si="7"/>
        <v>66.061</v>
      </c>
      <c r="Z12" s="29" t="s">
        <v>11</v>
      </c>
    </row>
    <row r="13" spans="1:26" s="30" customFormat="1" ht="42" customHeight="1">
      <c r="A13" s="90">
        <v>4</v>
      </c>
      <c r="B13" s="28"/>
      <c r="C13" s="88"/>
      <c r="D13" s="106" t="s">
        <v>149</v>
      </c>
      <c r="E13" s="9" t="s">
        <v>150</v>
      </c>
      <c r="F13" s="10" t="s">
        <v>8</v>
      </c>
      <c r="G13" s="114" t="s">
        <v>152</v>
      </c>
      <c r="H13" s="132" t="s">
        <v>153</v>
      </c>
      <c r="I13" s="117" t="s">
        <v>154</v>
      </c>
      <c r="J13" s="116" t="s">
        <v>151</v>
      </c>
      <c r="K13" s="118" t="s">
        <v>79</v>
      </c>
      <c r="L13" s="92">
        <v>142</v>
      </c>
      <c r="M13" s="93">
        <f t="shared" si="0"/>
        <v>64.54545454545455</v>
      </c>
      <c r="N13" s="91">
        <f t="shared" si="1"/>
        <v>6</v>
      </c>
      <c r="O13" s="92">
        <v>146.5</v>
      </c>
      <c r="P13" s="93">
        <f t="shared" si="2"/>
        <v>66.59090909090908</v>
      </c>
      <c r="Q13" s="91">
        <f t="shared" si="3"/>
        <v>4</v>
      </c>
      <c r="R13" s="92">
        <v>147.5</v>
      </c>
      <c r="S13" s="93">
        <f t="shared" si="4"/>
        <v>67.04545454545455</v>
      </c>
      <c r="T13" s="91">
        <f t="shared" si="5"/>
        <v>3</v>
      </c>
      <c r="U13" s="94"/>
      <c r="V13" s="94"/>
      <c r="W13" s="92">
        <f t="shared" si="6"/>
        <v>436</v>
      </c>
      <c r="X13" s="186">
        <v>39</v>
      </c>
      <c r="Y13" s="93">
        <f t="shared" si="7"/>
        <v>66.061</v>
      </c>
      <c r="Z13" s="29" t="s">
        <v>11</v>
      </c>
    </row>
    <row r="14" spans="1:26" s="30" customFormat="1" ht="42" customHeight="1">
      <c r="A14" s="90">
        <f>RANK(Y14,Y$10:Y$18,0)</f>
        <v>5</v>
      </c>
      <c r="B14" s="28"/>
      <c r="C14" s="88"/>
      <c r="D14" s="165" t="s">
        <v>491</v>
      </c>
      <c r="E14" s="9" t="s">
        <v>447</v>
      </c>
      <c r="F14" s="123" t="s">
        <v>11</v>
      </c>
      <c r="G14" s="166" t="s">
        <v>474</v>
      </c>
      <c r="H14" s="1" t="s">
        <v>475</v>
      </c>
      <c r="I14" s="167" t="s">
        <v>476</v>
      </c>
      <c r="J14" s="167" t="s">
        <v>449</v>
      </c>
      <c r="K14" s="168" t="s">
        <v>448</v>
      </c>
      <c r="L14" s="92">
        <v>143.5</v>
      </c>
      <c r="M14" s="93">
        <f t="shared" si="0"/>
        <v>65.22727272727272</v>
      </c>
      <c r="N14" s="91">
        <f t="shared" si="1"/>
        <v>4</v>
      </c>
      <c r="O14" s="92">
        <v>146</v>
      </c>
      <c r="P14" s="93">
        <f t="shared" si="2"/>
        <v>66.36363636363636</v>
      </c>
      <c r="Q14" s="91">
        <f t="shared" si="3"/>
        <v>5</v>
      </c>
      <c r="R14" s="92">
        <v>143</v>
      </c>
      <c r="S14" s="93">
        <f t="shared" si="4"/>
        <v>65</v>
      </c>
      <c r="T14" s="91">
        <f t="shared" si="5"/>
        <v>4</v>
      </c>
      <c r="U14" s="94"/>
      <c r="V14" s="94"/>
      <c r="W14" s="92">
        <f t="shared" si="6"/>
        <v>432.5</v>
      </c>
      <c r="X14" s="95"/>
      <c r="Y14" s="93">
        <f t="shared" si="7"/>
        <v>65.53</v>
      </c>
      <c r="Z14" s="29" t="s">
        <v>11</v>
      </c>
    </row>
    <row r="15" spans="1:26" s="30" customFormat="1" ht="42" customHeight="1">
      <c r="A15" s="90">
        <f>RANK(Y15,Y$10:Y$18,0)</f>
        <v>6</v>
      </c>
      <c r="B15" s="28"/>
      <c r="C15" s="88"/>
      <c r="D15" s="108" t="s">
        <v>492</v>
      </c>
      <c r="E15" s="9" t="s">
        <v>412</v>
      </c>
      <c r="F15" s="109" t="s">
        <v>8</v>
      </c>
      <c r="G15" s="110" t="s">
        <v>414</v>
      </c>
      <c r="H15" s="111" t="s">
        <v>227</v>
      </c>
      <c r="I15" s="112" t="s">
        <v>413</v>
      </c>
      <c r="J15" s="112" t="s">
        <v>81</v>
      </c>
      <c r="K15" s="118" t="s">
        <v>134</v>
      </c>
      <c r="L15" s="92">
        <v>142.5</v>
      </c>
      <c r="M15" s="93">
        <f t="shared" si="0"/>
        <v>64.77272727272727</v>
      </c>
      <c r="N15" s="91">
        <f t="shared" si="1"/>
        <v>5</v>
      </c>
      <c r="O15" s="92">
        <v>144.5</v>
      </c>
      <c r="P15" s="93">
        <f t="shared" si="2"/>
        <v>65.68181818181817</v>
      </c>
      <c r="Q15" s="91">
        <f t="shared" si="3"/>
        <v>6</v>
      </c>
      <c r="R15" s="92">
        <v>142</v>
      </c>
      <c r="S15" s="93">
        <f t="shared" si="4"/>
        <v>64.54545454545455</v>
      </c>
      <c r="T15" s="91">
        <f t="shared" si="5"/>
        <v>5</v>
      </c>
      <c r="U15" s="94"/>
      <c r="V15" s="94"/>
      <c r="W15" s="92">
        <f t="shared" si="6"/>
        <v>429</v>
      </c>
      <c r="X15" s="95"/>
      <c r="Y15" s="93">
        <f t="shared" si="7"/>
        <v>65</v>
      </c>
      <c r="Z15" s="29" t="s">
        <v>11</v>
      </c>
    </row>
    <row r="16" spans="1:26" s="30" customFormat="1" ht="42" customHeight="1">
      <c r="A16" s="90">
        <f>RANK(Y16,Y$10:Y$18,0)</f>
        <v>7</v>
      </c>
      <c r="B16" s="28"/>
      <c r="C16" s="88"/>
      <c r="D16" s="108" t="s">
        <v>224</v>
      </c>
      <c r="E16" s="9"/>
      <c r="F16" s="109" t="s">
        <v>10</v>
      </c>
      <c r="G16" s="110" t="s">
        <v>54</v>
      </c>
      <c r="H16" s="111" t="s">
        <v>55</v>
      </c>
      <c r="I16" s="112" t="s">
        <v>9</v>
      </c>
      <c r="J16" s="112" t="s">
        <v>52</v>
      </c>
      <c r="K16" s="113" t="s">
        <v>53</v>
      </c>
      <c r="L16" s="92">
        <v>140</v>
      </c>
      <c r="M16" s="93">
        <f t="shared" si="0"/>
        <v>63.63636363636363</v>
      </c>
      <c r="N16" s="91">
        <f t="shared" si="1"/>
        <v>7</v>
      </c>
      <c r="O16" s="92">
        <v>144</v>
      </c>
      <c r="P16" s="93">
        <f t="shared" si="2"/>
        <v>65.45454545454545</v>
      </c>
      <c r="Q16" s="91">
        <f t="shared" si="3"/>
        <v>7</v>
      </c>
      <c r="R16" s="92">
        <v>140.5</v>
      </c>
      <c r="S16" s="93">
        <f t="shared" si="4"/>
        <v>63.86363636363636</v>
      </c>
      <c r="T16" s="91">
        <f t="shared" si="5"/>
        <v>7</v>
      </c>
      <c r="U16" s="94"/>
      <c r="V16" s="94"/>
      <c r="W16" s="92">
        <f t="shared" si="6"/>
        <v>424.5</v>
      </c>
      <c r="X16" s="95"/>
      <c r="Y16" s="93">
        <f t="shared" si="7"/>
        <v>64.318</v>
      </c>
      <c r="Z16" s="29" t="s">
        <v>11</v>
      </c>
    </row>
    <row r="17" spans="1:26" s="30" customFormat="1" ht="42" customHeight="1">
      <c r="A17" s="90">
        <f>RANK(Y17,Y$10:Y$18,0)</f>
        <v>8</v>
      </c>
      <c r="B17" s="28"/>
      <c r="C17" s="88"/>
      <c r="D17" s="108" t="s">
        <v>224</v>
      </c>
      <c r="E17" s="9"/>
      <c r="F17" s="109">
        <v>2</v>
      </c>
      <c r="G17" s="110" t="s">
        <v>494</v>
      </c>
      <c r="H17" s="130" t="s">
        <v>60</v>
      </c>
      <c r="I17" s="112" t="s">
        <v>9</v>
      </c>
      <c r="J17" s="112" t="s">
        <v>52</v>
      </c>
      <c r="K17" s="113" t="s">
        <v>53</v>
      </c>
      <c r="L17" s="92">
        <v>139</v>
      </c>
      <c r="M17" s="93">
        <f t="shared" si="0"/>
        <v>63.18181818181818</v>
      </c>
      <c r="N17" s="91">
        <f t="shared" si="1"/>
        <v>8</v>
      </c>
      <c r="O17" s="92">
        <v>144</v>
      </c>
      <c r="P17" s="93">
        <f t="shared" si="2"/>
        <v>65.45454545454545</v>
      </c>
      <c r="Q17" s="91">
        <f t="shared" si="3"/>
        <v>7</v>
      </c>
      <c r="R17" s="92">
        <v>139.5</v>
      </c>
      <c r="S17" s="93">
        <f t="shared" si="4"/>
        <v>63.40909090909091</v>
      </c>
      <c r="T17" s="91">
        <f t="shared" si="5"/>
        <v>8</v>
      </c>
      <c r="U17" s="94"/>
      <c r="V17" s="94"/>
      <c r="W17" s="92">
        <f t="shared" si="6"/>
        <v>422.5</v>
      </c>
      <c r="X17" s="95"/>
      <c r="Y17" s="93">
        <f t="shared" si="7"/>
        <v>64.015</v>
      </c>
      <c r="Z17" s="29" t="s">
        <v>11</v>
      </c>
    </row>
    <row r="18" spans="1:26" s="30" customFormat="1" ht="42" customHeight="1">
      <c r="A18" s="90">
        <f>RANK(Y18,Y$10:Y$18,0)</f>
        <v>9</v>
      </c>
      <c r="B18" s="28"/>
      <c r="C18" s="88"/>
      <c r="D18" s="106" t="s">
        <v>471</v>
      </c>
      <c r="E18" s="147" t="s">
        <v>470</v>
      </c>
      <c r="F18" s="135"/>
      <c r="G18" s="110" t="s">
        <v>472</v>
      </c>
      <c r="H18" s="149" t="s">
        <v>473</v>
      </c>
      <c r="I18" s="137" t="s">
        <v>121</v>
      </c>
      <c r="J18" s="112" t="s">
        <v>122</v>
      </c>
      <c r="K18" s="118" t="s">
        <v>120</v>
      </c>
      <c r="L18" s="92">
        <v>136</v>
      </c>
      <c r="M18" s="93">
        <f t="shared" si="0"/>
        <v>61.81818181818181</v>
      </c>
      <c r="N18" s="91">
        <f t="shared" si="1"/>
        <v>9</v>
      </c>
      <c r="O18" s="92">
        <v>140.5</v>
      </c>
      <c r="P18" s="93">
        <f t="shared" si="2"/>
        <v>63.86363636363636</v>
      </c>
      <c r="Q18" s="91">
        <f t="shared" si="3"/>
        <v>9</v>
      </c>
      <c r="R18" s="92">
        <v>138.5</v>
      </c>
      <c r="S18" s="93">
        <f t="shared" si="4"/>
        <v>62.954545454545446</v>
      </c>
      <c r="T18" s="91">
        <f t="shared" si="5"/>
        <v>9</v>
      </c>
      <c r="U18" s="94"/>
      <c r="V18" s="94"/>
      <c r="W18" s="92">
        <f t="shared" si="6"/>
        <v>415</v>
      </c>
      <c r="X18" s="95"/>
      <c r="Y18" s="93">
        <f t="shared" si="7"/>
        <v>62.879</v>
      </c>
      <c r="Z18" s="29" t="s">
        <v>10</v>
      </c>
    </row>
    <row r="19" spans="1:26" s="30" customFormat="1" ht="12.75">
      <c r="A19" s="31"/>
      <c r="B19" s="32"/>
      <c r="C19" s="33"/>
      <c r="D19" s="47"/>
      <c r="E19" s="5"/>
      <c r="F19" s="6"/>
      <c r="G19" s="7"/>
      <c r="H19" s="48"/>
      <c r="I19" s="49"/>
      <c r="J19" s="6"/>
      <c r="K19" s="8"/>
      <c r="L19" s="34"/>
      <c r="M19" s="35"/>
      <c r="N19" s="36"/>
      <c r="O19" s="34"/>
      <c r="P19" s="35"/>
      <c r="Q19" s="36"/>
      <c r="R19" s="34"/>
      <c r="S19" s="35"/>
      <c r="T19" s="36"/>
      <c r="U19" s="36"/>
      <c r="V19" s="36"/>
      <c r="W19" s="34"/>
      <c r="X19" s="37"/>
      <c r="Y19" s="35"/>
      <c r="Z19" s="38"/>
    </row>
    <row r="20" spans="1:26" ht="48" customHeight="1">
      <c r="A20" s="39"/>
      <c r="B20" s="39"/>
      <c r="C20" s="39"/>
      <c r="D20" s="39" t="s">
        <v>20</v>
      </c>
      <c r="E20" s="39"/>
      <c r="F20" s="39"/>
      <c r="G20" s="39"/>
      <c r="H20" s="39"/>
      <c r="J20" s="39"/>
      <c r="K20" s="11" t="s">
        <v>192</v>
      </c>
      <c r="L20" s="40"/>
      <c r="M20" s="41"/>
      <c r="N20" s="39"/>
      <c r="O20" s="42"/>
      <c r="P20" s="43"/>
      <c r="Q20" s="39"/>
      <c r="R20" s="42"/>
      <c r="S20" s="43"/>
      <c r="T20" s="39"/>
      <c r="U20" s="39"/>
      <c r="V20" s="39"/>
      <c r="W20" s="39"/>
      <c r="X20" s="39"/>
      <c r="Y20" s="43"/>
      <c r="Z20" s="39"/>
    </row>
    <row r="21" spans="1:26" ht="48" customHeight="1">
      <c r="A21" s="39"/>
      <c r="B21" s="39"/>
      <c r="C21" s="39"/>
      <c r="D21" s="39" t="s">
        <v>13</v>
      </c>
      <c r="E21" s="39"/>
      <c r="F21" s="39"/>
      <c r="G21" s="39"/>
      <c r="H21" s="39"/>
      <c r="J21" s="39"/>
      <c r="K21" s="11" t="s">
        <v>49</v>
      </c>
      <c r="L21" s="40"/>
      <c r="M21" s="44"/>
      <c r="O21" s="42"/>
      <c r="P21" s="43"/>
      <c r="Q21" s="39"/>
      <c r="R21" s="42"/>
      <c r="S21" s="43"/>
      <c r="T21" s="39"/>
      <c r="U21" s="39"/>
      <c r="V21" s="39"/>
      <c r="W21" s="39"/>
      <c r="X21" s="39"/>
      <c r="Y21" s="43"/>
      <c r="Z21" s="39"/>
    </row>
    <row r="22" spans="12:13" ht="12.75">
      <c r="L22" s="40"/>
      <c r="M22" s="41"/>
    </row>
    <row r="23" spans="11:13" ht="12.75">
      <c r="K23" s="41"/>
      <c r="L23" s="40"/>
      <c r="M23" s="41"/>
    </row>
  </sheetData>
  <sheetProtection/>
  <protectedRanges>
    <protectedRange sqref="K18" name="Диапазон1_3_1_1_3_11_1_1_3_1_1_2_1_3_3_1_5_2_1_2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5"/>
  <sheetViews>
    <sheetView view="pageBreakPreview" zoomScale="65" zoomScaleSheetLayoutView="65" workbookViewId="0" topLeftCell="A1">
      <selection activeCell="A5" sqref="A5:Z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1406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5.25" customHeight="1">
      <c r="A1" s="229" t="s">
        <v>489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130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>RANK(Y10,Y$10:Y$10,0)</f>
        <v>1</v>
      </c>
      <c r="B10" s="28"/>
      <c r="C10" s="88"/>
      <c r="D10" s="151" t="s">
        <v>237</v>
      </c>
      <c r="E10" s="124" t="s">
        <v>238</v>
      </c>
      <c r="F10" s="163" t="s">
        <v>76</v>
      </c>
      <c r="G10" s="141" t="s">
        <v>239</v>
      </c>
      <c r="H10" s="152" t="s">
        <v>240</v>
      </c>
      <c r="I10" s="160" t="s">
        <v>121</v>
      </c>
      <c r="J10" s="126" t="s">
        <v>57</v>
      </c>
      <c r="K10" s="161" t="s">
        <v>120</v>
      </c>
      <c r="L10" s="92">
        <v>301</v>
      </c>
      <c r="M10" s="93">
        <f>L10/4.6-IF($U10=1,0.5,IF($U10=2,1.5,0))</f>
        <v>65.43478260869566</v>
      </c>
      <c r="N10" s="91">
        <f>RANK(M10,M$10:M$10,0)</f>
        <v>1</v>
      </c>
      <c r="O10" s="92">
        <v>308.5</v>
      </c>
      <c r="P10" s="93">
        <f>O10/4.6-IF($U10=1,0.5,IF($U10=2,1.5,0))</f>
        <v>67.06521739130436</v>
      </c>
      <c r="Q10" s="91">
        <f>RANK(P10,P$10:P$10,0)</f>
        <v>1</v>
      </c>
      <c r="R10" s="92">
        <v>303</v>
      </c>
      <c r="S10" s="93">
        <f>R10/4.6-IF($U10=1,0.5,IF($U10=2,1.5,0))</f>
        <v>65.86956521739131</v>
      </c>
      <c r="T10" s="91">
        <f>RANK(S10,S$10:S$10,0)</f>
        <v>1</v>
      </c>
      <c r="U10" s="94"/>
      <c r="V10" s="94"/>
      <c r="W10" s="92">
        <f>L10+O10+R10</f>
        <v>912.5</v>
      </c>
      <c r="X10" s="95"/>
      <c r="Y10" s="93">
        <f>ROUND(SUM(M10,P10,S10)/3,3)</f>
        <v>66.123</v>
      </c>
      <c r="Z10" s="29" t="s">
        <v>479</v>
      </c>
    </row>
    <row r="11" spans="1:26" s="30" customFormat="1" ht="12.75">
      <c r="A11" s="31"/>
      <c r="B11" s="32"/>
      <c r="C11" s="33"/>
      <c r="D11" s="47"/>
      <c r="E11" s="5"/>
      <c r="F11" s="6"/>
      <c r="G11" s="7"/>
      <c r="H11" s="48"/>
      <c r="I11" s="49"/>
      <c r="J11" s="6"/>
      <c r="K11" s="8"/>
      <c r="L11" s="34"/>
      <c r="M11" s="35"/>
      <c r="N11" s="36"/>
      <c r="O11" s="34"/>
      <c r="P11" s="35"/>
      <c r="Q11" s="36"/>
      <c r="R11" s="34"/>
      <c r="S11" s="35"/>
      <c r="T11" s="36"/>
      <c r="U11" s="36"/>
      <c r="V11" s="36"/>
      <c r="W11" s="34"/>
      <c r="X11" s="37"/>
      <c r="Y11" s="35"/>
      <c r="Z11" s="38"/>
    </row>
    <row r="12" spans="1:26" ht="48" customHeight="1">
      <c r="A12" s="39"/>
      <c r="B12" s="39"/>
      <c r="C12" s="39"/>
      <c r="D12" s="39" t="s">
        <v>20</v>
      </c>
      <c r="E12" s="39"/>
      <c r="F12" s="39"/>
      <c r="G12" s="39"/>
      <c r="H12" s="39"/>
      <c r="J12" s="39"/>
      <c r="K12" s="11" t="s">
        <v>192</v>
      </c>
      <c r="L12" s="40"/>
      <c r="M12" s="41"/>
      <c r="N12" s="39"/>
      <c r="O12" s="42"/>
      <c r="P12" s="43"/>
      <c r="Q12" s="39"/>
      <c r="R12" s="42"/>
      <c r="S12" s="43"/>
      <c r="T12" s="39"/>
      <c r="U12" s="39"/>
      <c r="V12" s="39"/>
      <c r="W12" s="39"/>
      <c r="X12" s="39"/>
      <c r="Y12" s="43"/>
      <c r="Z12" s="39"/>
    </row>
    <row r="13" spans="1:26" ht="48" customHeight="1">
      <c r="A13" s="39"/>
      <c r="B13" s="39"/>
      <c r="C13" s="39"/>
      <c r="D13" s="39" t="s">
        <v>13</v>
      </c>
      <c r="E13" s="39"/>
      <c r="F13" s="39"/>
      <c r="G13" s="39"/>
      <c r="H13" s="39"/>
      <c r="J13" s="39"/>
      <c r="K13" s="11" t="s">
        <v>49</v>
      </c>
      <c r="L13" s="40"/>
      <c r="M13" s="44"/>
      <c r="O13" s="42"/>
      <c r="P13" s="43"/>
      <c r="Q13" s="39"/>
      <c r="R13" s="42"/>
      <c r="S13" s="43"/>
      <c r="T13" s="39"/>
      <c r="U13" s="39"/>
      <c r="V13" s="39"/>
      <c r="W13" s="39"/>
      <c r="X13" s="39"/>
      <c r="Y13" s="43"/>
      <c r="Z13" s="39"/>
    </row>
    <row r="14" spans="12:13" ht="12.75">
      <c r="L14" s="40"/>
      <c r="M14" s="41"/>
    </row>
    <row r="15" spans="11:13" ht="12.75">
      <c r="K15" s="41"/>
      <c r="L15" s="40"/>
      <c r="M15" s="41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5"/>
  <sheetViews>
    <sheetView view="pageBreakPreview" zoomScale="65" zoomScaleSheetLayoutView="65" zoomScalePageLayoutView="0" workbookViewId="0" topLeftCell="A1">
      <selection activeCell="A5" sqref="A5:Z5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4.7109375" style="53" customWidth="1"/>
    <col min="7" max="7" width="28.2812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1.71093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710937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46.5" customHeight="1">
      <c r="A1" s="229" t="s">
        <v>495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54" customFormat="1" ht="15.75" customHeight="1">
      <c r="A2" s="239" t="s">
        <v>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s="55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56" customFormat="1" ht="20.25" customHeight="1">
      <c r="A4" s="240" t="s">
        <v>68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s="12" customFormat="1" ht="18.75" customHeight="1">
      <c r="A5" s="223" t="s">
        <v>537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12" customFormat="1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58" customFormat="1" ht="19.5" customHeight="1">
      <c r="A8" s="242" t="s">
        <v>33</v>
      </c>
      <c r="B8" s="243" t="s">
        <v>2</v>
      </c>
      <c r="C8" s="243" t="s">
        <v>16</v>
      </c>
      <c r="D8" s="244" t="s">
        <v>18</v>
      </c>
      <c r="E8" s="244" t="s">
        <v>3</v>
      </c>
      <c r="F8" s="242" t="s">
        <v>17</v>
      </c>
      <c r="G8" s="244" t="s">
        <v>19</v>
      </c>
      <c r="H8" s="244" t="s">
        <v>3</v>
      </c>
      <c r="I8" s="244" t="s">
        <v>4</v>
      </c>
      <c r="J8" s="57"/>
      <c r="K8" s="244" t="s">
        <v>6</v>
      </c>
      <c r="L8" s="245" t="s">
        <v>22</v>
      </c>
      <c r="M8" s="245"/>
      <c r="N8" s="245"/>
      <c r="O8" s="245" t="s">
        <v>23</v>
      </c>
      <c r="P8" s="245"/>
      <c r="Q8" s="245"/>
      <c r="R8" s="245" t="s">
        <v>24</v>
      </c>
      <c r="S8" s="245"/>
      <c r="T8" s="245"/>
      <c r="U8" s="243" t="s">
        <v>25</v>
      </c>
      <c r="V8" s="243" t="s">
        <v>26</v>
      </c>
      <c r="W8" s="242" t="s">
        <v>27</v>
      </c>
      <c r="X8" s="243" t="s">
        <v>28</v>
      </c>
      <c r="Y8" s="246" t="s">
        <v>29</v>
      </c>
      <c r="Z8" s="244" t="s">
        <v>30</v>
      </c>
    </row>
    <row r="9" spans="1:26" s="58" customFormat="1" ht="39.75" customHeight="1">
      <c r="A9" s="242"/>
      <c r="B9" s="243"/>
      <c r="C9" s="243"/>
      <c r="D9" s="244"/>
      <c r="E9" s="244"/>
      <c r="F9" s="242"/>
      <c r="G9" s="244"/>
      <c r="H9" s="244"/>
      <c r="I9" s="244"/>
      <c r="J9" s="57"/>
      <c r="K9" s="244"/>
      <c r="L9" s="50" t="s">
        <v>31</v>
      </c>
      <c r="M9" s="51" t="s">
        <v>32</v>
      </c>
      <c r="N9" s="52" t="s">
        <v>33</v>
      </c>
      <c r="O9" s="50" t="s">
        <v>31</v>
      </c>
      <c r="P9" s="51" t="s">
        <v>32</v>
      </c>
      <c r="Q9" s="52" t="s">
        <v>33</v>
      </c>
      <c r="R9" s="50" t="s">
        <v>31</v>
      </c>
      <c r="S9" s="51" t="s">
        <v>32</v>
      </c>
      <c r="T9" s="52" t="s">
        <v>33</v>
      </c>
      <c r="U9" s="243"/>
      <c r="V9" s="243"/>
      <c r="W9" s="242"/>
      <c r="X9" s="243"/>
      <c r="Y9" s="246"/>
      <c r="Z9" s="244"/>
    </row>
    <row r="10" spans="1:26" s="58" customFormat="1" ht="42.75" customHeight="1">
      <c r="A10" s="90">
        <f aca="true" t="shared" si="0" ref="A10:A15">RANK(Y10,Y$10:Y$15,0)</f>
        <v>1</v>
      </c>
      <c r="B10" s="87"/>
      <c r="C10" s="2"/>
      <c r="D10" s="108" t="s">
        <v>123</v>
      </c>
      <c r="E10" s="9" t="s">
        <v>135</v>
      </c>
      <c r="F10" s="109" t="s">
        <v>11</v>
      </c>
      <c r="G10" s="122" t="s">
        <v>126</v>
      </c>
      <c r="H10" s="107" t="s">
        <v>127</v>
      </c>
      <c r="I10" s="137" t="s">
        <v>121</v>
      </c>
      <c r="J10" s="112" t="s">
        <v>122</v>
      </c>
      <c r="K10" s="118" t="s">
        <v>120</v>
      </c>
      <c r="L10" s="69">
        <v>182.5</v>
      </c>
      <c r="M10" s="68">
        <f aca="true" t="shared" si="1" ref="M10:M15">L10/2.6-IF($U10=1,0.5,IF($U10=2,1.5,0))</f>
        <v>70.1923076923077</v>
      </c>
      <c r="N10" s="91">
        <f aca="true" t="shared" si="2" ref="N10:N15">RANK(M10,M$10:M$15,0)</f>
        <v>1</v>
      </c>
      <c r="O10" s="69">
        <v>181.5</v>
      </c>
      <c r="P10" s="68">
        <f aca="true" t="shared" si="3" ref="P10:P15">O10/2.6-IF($U10=1,0.5,IF($U10=2,1.5,0))</f>
        <v>69.8076923076923</v>
      </c>
      <c r="Q10" s="91">
        <f aca="true" t="shared" si="4" ref="Q10:Q15">RANK(P10,P$10:P$15,0)</f>
        <v>1</v>
      </c>
      <c r="R10" s="69">
        <v>177</v>
      </c>
      <c r="S10" s="68">
        <f aca="true" t="shared" si="5" ref="S10:S15">R10/2.6-IF($U10=1,0.5,IF($U10=2,1.5,0))</f>
        <v>68.07692307692308</v>
      </c>
      <c r="T10" s="91">
        <f aca="true" t="shared" si="6" ref="T10:T15">RANK(S10,S$10:S$15,0)</f>
        <v>3</v>
      </c>
      <c r="U10" s="57"/>
      <c r="V10" s="87"/>
      <c r="W10" s="69">
        <f aca="true" t="shared" si="7" ref="W10:W15">L10+O10+R10</f>
        <v>541</v>
      </c>
      <c r="X10" s="87"/>
      <c r="Y10" s="68">
        <f aca="true" t="shared" si="8" ref="Y10:Y15">ROUND(SUM(M10,P10,S10)/3,3)</f>
        <v>69.359</v>
      </c>
      <c r="Z10" s="57" t="s">
        <v>11</v>
      </c>
    </row>
    <row r="11" spans="1:26" s="58" customFormat="1" ht="42.75" customHeight="1">
      <c r="A11" s="90">
        <f t="shared" si="0"/>
        <v>2</v>
      </c>
      <c r="B11" s="87"/>
      <c r="C11" s="2"/>
      <c r="D11" s="106" t="s">
        <v>61</v>
      </c>
      <c r="E11" s="9" t="s">
        <v>62</v>
      </c>
      <c r="F11" s="10" t="s">
        <v>75</v>
      </c>
      <c r="G11" s="110" t="s">
        <v>189</v>
      </c>
      <c r="H11" s="107" t="s">
        <v>56</v>
      </c>
      <c r="I11" s="120" t="s">
        <v>190</v>
      </c>
      <c r="J11" s="120" t="s">
        <v>57</v>
      </c>
      <c r="K11" s="113" t="s">
        <v>128</v>
      </c>
      <c r="L11" s="69">
        <v>176</v>
      </c>
      <c r="M11" s="68">
        <f t="shared" si="1"/>
        <v>67.6923076923077</v>
      </c>
      <c r="N11" s="91">
        <f t="shared" si="2"/>
        <v>3</v>
      </c>
      <c r="O11" s="69">
        <v>181.5</v>
      </c>
      <c r="P11" s="68">
        <f t="shared" si="3"/>
        <v>69.8076923076923</v>
      </c>
      <c r="Q11" s="91">
        <f t="shared" si="4"/>
        <v>1</v>
      </c>
      <c r="R11" s="69">
        <v>178.5</v>
      </c>
      <c r="S11" s="68">
        <f t="shared" si="5"/>
        <v>68.65384615384615</v>
      </c>
      <c r="T11" s="91">
        <f t="shared" si="6"/>
        <v>1</v>
      </c>
      <c r="U11" s="57"/>
      <c r="V11" s="87"/>
      <c r="W11" s="69">
        <f t="shared" si="7"/>
        <v>536</v>
      </c>
      <c r="X11" s="87"/>
      <c r="Y11" s="68">
        <f t="shared" si="8"/>
        <v>68.718</v>
      </c>
      <c r="Z11" s="57" t="s">
        <v>11</v>
      </c>
    </row>
    <row r="12" spans="1:26" s="58" customFormat="1" ht="42.75" customHeight="1">
      <c r="A12" s="90">
        <f t="shared" si="0"/>
        <v>3</v>
      </c>
      <c r="B12" s="87"/>
      <c r="C12" s="2"/>
      <c r="D12" s="108" t="s">
        <v>63</v>
      </c>
      <c r="E12" s="9" t="s">
        <v>93</v>
      </c>
      <c r="F12" s="109" t="s">
        <v>11</v>
      </c>
      <c r="G12" s="110" t="s">
        <v>92</v>
      </c>
      <c r="H12" s="111" t="s">
        <v>91</v>
      </c>
      <c r="I12" s="113" t="s">
        <v>64</v>
      </c>
      <c r="J12" s="112" t="s">
        <v>58</v>
      </c>
      <c r="K12" s="131" t="s">
        <v>59</v>
      </c>
      <c r="L12" s="69">
        <v>177</v>
      </c>
      <c r="M12" s="68">
        <f t="shared" si="1"/>
        <v>68.07692307692308</v>
      </c>
      <c r="N12" s="91">
        <f t="shared" si="2"/>
        <v>2</v>
      </c>
      <c r="O12" s="69">
        <v>180.5</v>
      </c>
      <c r="P12" s="68">
        <f t="shared" si="3"/>
        <v>69.42307692307692</v>
      </c>
      <c r="Q12" s="91">
        <f t="shared" si="4"/>
        <v>3</v>
      </c>
      <c r="R12" s="69">
        <v>178</v>
      </c>
      <c r="S12" s="68">
        <f t="shared" si="5"/>
        <v>68.46153846153845</v>
      </c>
      <c r="T12" s="91">
        <f t="shared" si="6"/>
        <v>2</v>
      </c>
      <c r="U12" s="57"/>
      <c r="V12" s="87"/>
      <c r="W12" s="69">
        <f t="shared" si="7"/>
        <v>535.5</v>
      </c>
      <c r="X12" s="87"/>
      <c r="Y12" s="68">
        <f t="shared" si="8"/>
        <v>68.654</v>
      </c>
      <c r="Z12" s="57" t="s">
        <v>11</v>
      </c>
    </row>
    <row r="13" spans="1:26" s="58" customFormat="1" ht="42.75" customHeight="1">
      <c r="A13" s="90">
        <f t="shared" si="0"/>
        <v>4</v>
      </c>
      <c r="B13" s="87"/>
      <c r="C13" s="2"/>
      <c r="D13" s="108" t="s">
        <v>369</v>
      </c>
      <c r="E13" s="9" t="s">
        <v>366</v>
      </c>
      <c r="F13" s="129" t="s">
        <v>75</v>
      </c>
      <c r="G13" s="110" t="s">
        <v>368</v>
      </c>
      <c r="H13" s="111" t="s">
        <v>113</v>
      </c>
      <c r="I13" s="112" t="s">
        <v>367</v>
      </c>
      <c r="J13" s="112" t="s">
        <v>102</v>
      </c>
      <c r="K13" s="118" t="s">
        <v>112</v>
      </c>
      <c r="L13" s="69">
        <v>174</v>
      </c>
      <c r="M13" s="68">
        <f t="shared" si="1"/>
        <v>66.92307692307692</v>
      </c>
      <c r="N13" s="91">
        <f t="shared" si="2"/>
        <v>4</v>
      </c>
      <c r="O13" s="69">
        <v>174.5</v>
      </c>
      <c r="P13" s="68">
        <f t="shared" si="3"/>
        <v>67.11538461538461</v>
      </c>
      <c r="Q13" s="91">
        <f t="shared" si="4"/>
        <v>4</v>
      </c>
      <c r="R13" s="69">
        <v>174.5</v>
      </c>
      <c r="S13" s="68">
        <f t="shared" si="5"/>
        <v>67.11538461538461</v>
      </c>
      <c r="T13" s="91">
        <f t="shared" si="6"/>
        <v>4</v>
      </c>
      <c r="U13" s="57"/>
      <c r="V13" s="87"/>
      <c r="W13" s="69">
        <f t="shared" si="7"/>
        <v>523</v>
      </c>
      <c r="X13" s="87"/>
      <c r="Y13" s="68">
        <f t="shared" si="8"/>
        <v>67.051</v>
      </c>
      <c r="Z13" s="57" t="s">
        <v>11</v>
      </c>
    </row>
    <row r="14" spans="1:26" s="58" customFormat="1" ht="42.75" customHeight="1">
      <c r="A14" s="90">
        <f t="shared" si="0"/>
        <v>5</v>
      </c>
      <c r="B14" s="87"/>
      <c r="C14" s="2"/>
      <c r="D14" s="106" t="s">
        <v>61</v>
      </c>
      <c r="E14" s="9" t="s">
        <v>62</v>
      </c>
      <c r="F14" s="10" t="s">
        <v>75</v>
      </c>
      <c r="G14" s="122" t="s">
        <v>65</v>
      </c>
      <c r="H14" s="107" t="s">
        <v>66</v>
      </c>
      <c r="I14" s="120" t="s">
        <v>90</v>
      </c>
      <c r="J14" s="120" t="s">
        <v>57</v>
      </c>
      <c r="K14" s="113" t="s">
        <v>128</v>
      </c>
      <c r="L14" s="69">
        <v>173.5</v>
      </c>
      <c r="M14" s="68">
        <f t="shared" si="1"/>
        <v>66.73076923076923</v>
      </c>
      <c r="N14" s="91">
        <f t="shared" si="2"/>
        <v>5</v>
      </c>
      <c r="O14" s="69">
        <v>171.5</v>
      </c>
      <c r="P14" s="68">
        <f t="shared" si="3"/>
        <v>65.96153846153845</v>
      </c>
      <c r="Q14" s="91">
        <f t="shared" si="4"/>
        <v>5</v>
      </c>
      <c r="R14" s="69">
        <v>167</v>
      </c>
      <c r="S14" s="68">
        <f t="shared" si="5"/>
        <v>64.23076923076923</v>
      </c>
      <c r="T14" s="91">
        <f t="shared" si="6"/>
        <v>5</v>
      </c>
      <c r="U14" s="57"/>
      <c r="V14" s="87"/>
      <c r="W14" s="69">
        <f t="shared" si="7"/>
        <v>512</v>
      </c>
      <c r="X14" s="87"/>
      <c r="Y14" s="68">
        <f t="shared" si="8"/>
        <v>65.641</v>
      </c>
      <c r="Z14" s="57" t="s">
        <v>11</v>
      </c>
    </row>
    <row r="15" spans="1:26" s="58" customFormat="1" ht="42.75" customHeight="1">
      <c r="A15" s="90">
        <f t="shared" si="0"/>
        <v>6</v>
      </c>
      <c r="B15" s="87"/>
      <c r="C15" s="2"/>
      <c r="D15" s="165" t="s">
        <v>450</v>
      </c>
      <c r="E15" s="9" t="s">
        <v>447</v>
      </c>
      <c r="F15" s="10" t="s">
        <v>11</v>
      </c>
      <c r="G15" s="166" t="s">
        <v>474</v>
      </c>
      <c r="H15" s="1" t="s">
        <v>475</v>
      </c>
      <c r="I15" s="167" t="s">
        <v>476</v>
      </c>
      <c r="J15" s="167" t="s">
        <v>449</v>
      </c>
      <c r="K15" s="168" t="s">
        <v>448</v>
      </c>
      <c r="L15" s="69">
        <v>167</v>
      </c>
      <c r="M15" s="68">
        <f t="shared" si="1"/>
        <v>63.730769230769226</v>
      </c>
      <c r="N15" s="91">
        <f t="shared" si="2"/>
        <v>6</v>
      </c>
      <c r="O15" s="69">
        <v>168.5</v>
      </c>
      <c r="P15" s="68">
        <f t="shared" si="3"/>
        <v>64.3076923076923</v>
      </c>
      <c r="Q15" s="91">
        <f t="shared" si="4"/>
        <v>6</v>
      </c>
      <c r="R15" s="69">
        <v>162.5</v>
      </c>
      <c r="S15" s="68">
        <f t="shared" si="5"/>
        <v>62</v>
      </c>
      <c r="T15" s="91">
        <f t="shared" si="6"/>
        <v>6</v>
      </c>
      <c r="U15" s="57">
        <v>1</v>
      </c>
      <c r="V15" s="87"/>
      <c r="W15" s="69">
        <f t="shared" si="7"/>
        <v>498</v>
      </c>
      <c r="X15" s="87"/>
      <c r="Y15" s="68">
        <f t="shared" si="8"/>
        <v>63.346</v>
      </c>
      <c r="Z15" s="57" t="s">
        <v>11</v>
      </c>
    </row>
    <row r="16" spans="1:25" ht="48" customHeight="1">
      <c r="A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44" s="66" customFormat="1" ht="44.25" customHeight="1">
      <c r="A17" s="53"/>
      <c r="B17" s="53"/>
      <c r="C17" s="62"/>
      <c r="D17" s="62" t="s">
        <v>20</v>
      </c>
      <c r="E17" s="62"/>
      <c r="F17" s="62"/>
      <c r="G17" s="62"/>
      <c r="H17" s="63"/>
      <c r="I17" s="64"/>
      <c r="J17" s="63"/>
      <c r="K17" s="11" t="s">
        <v>192</v>
      </c>
      <c r="L17" s="65"/>
      <c r="N17" s="53"/>
      <c r="O17" s="67"/>
      <c r="Q17" s="53"/>
      <c r="R17" s="67"/>
      <c r="T17" s="53"/>
      <c r="U17" s="53"/>
      <c r="V17" s="53"/>
      <c r="W17" s="53"/>
      <c r="X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4:11" ht="44.25" customHeight="1">
      <c r="D18" s="62" t="s">
        <v>13</v>
      </c>
      <c r="K18" s="11" t="s">
        <v>49</v>
      </c>
    </row>
    <row r="30" ht="12.75">
      <c r="T30" s="66"/>
    </row>
    <row r="31" ht="12.75">
      <c r="T31" s="66"/>
    </row>
    <row r="32" ht="12.75">
      <c r="T32" s="66"/>
    </row>
    <row r="33" spans="11:20" ht="12.75">
      <c r="K33" s="133"/>
      <c r="T33" s="66"/>
    </row>
    <row r="34" spans="11:20" ht="12.75">
      <c r="K34" s="133"/>
      <c r="T34" s="66"/>
    </row>
    <row r="35" spans="11:20" ht="12.75">
      <c r="K35" s="133"/>
      <c r="T35" s="66"/>
    </row>
    <row r="36" spans="11:20" ht="12.75">
      <c r="K36" s="133"/>
      <c r="T36" s="66"/>
    </row>
    <row r="37" spans="11:20" ht="12.75">
      <c r="K37" s="133"/>
      <c r="T37" s="66"/>
    </row>
    <row r="38" spans="11:20" ht="12.75">
      <c r="K38" s="133"/>
      <c r="T38" s="66"/>
    </row>
    <row r="39" spans="11:20" ht="12.75">
      <c r="K39" s="133"/>
      <c r="T39" s="66"/>
    </row>
    <row r="40" spans="11:20" ht="12.75">
      <c r="K40" s="133"/>
      <c r="T40" s="66"/>
    </row>
    <row r="41" spans="11:20" ht="12.75">
      <c r="K41" s="133"/>
      <c r="T41" s="66"/>
    </row>
    <row r="42" spans="11:20" ht="12.75">
      <c r="K42" s="133"/>
      <c r="T42" s="66"/>
    </row>
    <row r="43" spans="11:20" ht="12.75">
      <c r="K43" s="133"/>
      <c r="T43" s="66"/>
    </row>
    <row r="44" spans="11:20" ht="12.75">
      <c r="K44" s="133"/>
      <c r="T44" s="66"/>
    </row>
    <row r="45" spans="11:20" ht="12.75">
      <c r="K45" s="133"/>
      <c r="T45" s="66"/>
    </row>
    <row r="46" spans="11:20" ht="12.75">
      <c r="K46" s="133"/>
      <c r="T46" s="66"/>
    </row>
    <row r="47" spans="11:20" ht="12.75">
      <c r="K47" s="133"/>
      <c r="T47" s="66"/>
    </row>
    <row r="48" spans="11:20" ht="12.75">
      <c r="K48" s="133"/>
      <c r="T48" s="66"/>
    </row>
    <row r="49" spans="11:20" ht="12.75">
      <c r="K49" s="133"/>
      <c r="T49" s="66"/>
    </row>
    <row r="50" spans="11:20" ht="12.75">
      <c r="K50" s="133"/>
      <c r="T50" s="66"/>
    </row>
    <row r="51" spans="11:20" ht="12.75">
      <c r="K51" s="133"/>
      <c r="T51" s="66"/>
    </row>
    <row r="52" spans="11:20" ht="12.75">
      <c r="K52" s="133"/>
      <c r="T52" s="66"/>
    </row>
    <row r="53" spans="11:20" ht="12.75">
      <c r="K53" s="133"/>
      <c r="T53" s="66"/>
    </row>
    <row r="54" spans="11:20" ht="12.75">
      <c r="K54" s="133"/>
      <c r="T54" s="66"/>
    </row>
    <row r="55" spans="11:20" ht="12.75">
      <c r="K55" s="133"/>
      <c r="T55" s="66"/>
    </row>
    <row r="56" spans="11:20" ht="12.75">
      <c r="K56" s="133"/>
      <c r="T56" s="66"/>
    </row>
    <row r="57" spans="11:20" ht="12.75">
      <c r="K57" s="133"/>
      <c r="T57" s="66"/>
    </row>
    <row r="58" spans="11:20" ht="12.75">
      <c r="K58" s="133"/>
      <c r="T58" s="66"/>
    </row>
    <row r="59" spans="11:20" ht="12.75">
      <c r="K59" s="133"/>
      <c r="T59" s="66"/>
    </row>
    <row r="60" spans="11:20" ht="12.75">
      <c r="K60" s="133"/>
      <c r="T60" s="66"/>
    </row>
    <row r="61" spans="11:20" ht="12.75">
      <c r="K61" s="133"/>
      <c r="T61" s="66"/>
    </row>
    <row r="62" spans="11:20" ht="12.75">
      <c r="K62" s="133"/>
      <c r="T62" s="66"/>
    </row>
    <row r="63" spans="11:20" ht="12.75">
      <c r="K63" s="133"/>
      <c r="T63" s="66"/>
    </row>
    <row r="64" spans="11:20" ht="12.75">
      <c r="K64" s="133"/>
      <c r="T64" s="66"/>
    </row>
    <row r="65" spans="11:20" ht="12.75">
      <c r="K65" s="133"/>
      <c r="T65" s="66"/>
    </row>
    <row r="66" spans="11:20" ht="12.75">
      <c r="K66" s="133"/>
      <c r="T66" s="66"/>
    </row>
    <row r="67" spans="11:20" ht="12.75">
      <c r="K67" s="133"/>
      <c r="T67" s="66"/>
    </row>
    <row r="68" spans="11:20" ht="12.75">
      <c r="K68" s="133"/>
      <c r="T68" s="66"/>
    </row>
    <row r="69" spans="11:20" ht="12.75">
      <c r="K69" s="133"/>
      <c r="T69" s="66"/>
    </row>
    <row r="70" spans="11:20" ht="12.75">
      <c r="K70" s="133"/>
      <c r="T70" s="66"/>
    </row>
    <row r="71" spans="11:20" ht="12.75">
      <c r="K71" s="133"/>
      <c r="T71" s="66"/>
    </row>
    <row r="72" spans="11:20" ht="12.75">
      <c r="K72" s="133"/>
      <c r="T72" s="66"/>
    </row>
    <row r="73" spans="11:20" ht="12.75">
      <c r="K73" s="133"/>
      <c r="T73" s="66"/>
    </row>
    <row r="74" spans="11:20" ht="12.75">
      <c r="K74" s="133"/>
      <c r="T74" s="66"/>
    </row>
    <row r="75" spans="11:20" ht="12.75">
      <c r="K75" s="133"/>
      <c r="T75" s="66"/>
    </row>
    <row r="76" spans="11:20" ht="12.75">
      <c r="K76" s="133"/>
      <c r="T76" s="66"/>
    </row>
    <row r="77" spans="11:20" ht="12.75">
      <c r="K77" s="133"/>
      <c r="T77" s="66"/>
    </row>
    <row r="78" spans="11:20" ht="12.75">
      <c r="K78" s="133"/>
      <c r="T78" s="66"/>
    </row>
    <row r="79" spans="11:20" ht="12.75">
      <c r="K79" s="133"/>
      <c r="T79" s="66"/>
    </row>
    <row r="80" spans="11:20" ht="12.75">
      <c r="K80" s="133"/>
      <c r="T80" s="66"/>
    </row>
    <row r="81" spans="11:20" ht="12.75">
      <c r="K81" s="133"/>
      <c r="T81" s="66"/>
    </row>
    <row r="82" spans="11:20" ht="12.75">
      <c r="K82" s="133"/>
      <c r="T82" s="66"/>
    </row>
    <row r="83" spans="11:20" ht="12.75">
      <c r="K83" s="133"/>
      <c r="T83" s="66"/>
    </row>
    <row r="84" spans="11:20" ht="12.75">
      <c r="K84" s="133"/>
      <c r="T84" s="66"/>
    </row>
    <row r="85" spans="11:20" ht="12.75">
      <c r="K85" s="133"/>
      <c r="T85" s="66"/>
    </row>
    <row r="86" spans="11:20" ht="12.75">
      <c r="K86" s="133"/>
      <c r="T86" s="66"/>
    </row>
    <row r="87" spans="11:20" ht="12.75">
      <c r="K87" s="133"/>
      <c r="T87" s="66"/>
    </row>
    <row r="88" spans="11:20" ht="12.75">
      <c r="K88" s="133"/>
      <c r="T88" s="66"/>
    </row>
    <row r="89" spans="11:20" ht="12.75">
      <c r="K89" s="133"/>
      <c r="T89" s="66"/>
    </row>
    <row r="90" spans="11:20" ht="12.75">
      <c r="K90" s="133"/>
      <c r="T90" s="66"/>
    </row>
    <row r="91" spans="11:20" ht="12.75">
      <c r="K91" s="133"/>
      <c r="T91" s="66"/>
    </row>
    <row r="92" spans="11:20" ht="12.75">
      <c r="K92" s="133"/>
      <c r="T92" s="66"/>
    </row>
    <row r="93" spans="11:20" ht="12.75">
      <c r="K93" s="133"/>
      <c r="T93" s="66"/>
    </row>
    <row r="94" spans="11:20" ht="12.75">
      <c r="K94" s="133"/>
      <c r="T94" s="66"/>
    </row>
    <row r="95" spans="11:20" ht="12.75">
      <c r="K95" s="133"/>
      <c r="T95" s="66"/>
    </row>
    <row r="96" spans="11:20" ht="12.75">
      <c r="K96" s="133"/>
      <c r="T96" s="66"/>
    </row>
    <row r="97" spans="11:20" ht="12.75">
      <c r="K97" s="133"/>
      <c r="T97" s="66"/>
    </row>
    <row r="98" spans="11:20" ht="12.75">
      <c r="K98" s="133"/>
      <c r="T98" s="66"/>
    </row>
    <row r="99" spans="11:20" ht="12.75">
      <c r="K99" s="133"/>
      <c r="T99" s="66"/>
    </row>
    <row r="100" spans="11:20" ht="12.75">
      <c r="K100" s="133"/>
      <c r="T100" s="66"/>
    </row>
    <row r="101" spans="11:20" ht="12.75">
      <c r="K101" s="133"/>
      <c r="T101" s="66"/>
    </row>
    <row r="102" spans="11:20" ht="12.75">
      <c r="K102" s="133"/>
      <c r="T102" s="66"/>
    </row>
    <row r="103" spans="11:20" ht="12.75">
      <c r="K103" s="133"/>
      <c r="T103" s="66"/>
    </row>
    <row r="104" spans="11:20" ht="12.75">
      <c r="K104" s="133"/>
      <c r="T104" s="66"/>
    </row>
    <row r="105" spans="11:20" ht="12.75">
      <c r="K105" s="133"/>
      <c r="T105" s="66"/>
    </row>
    <row r="106" spans="11:20" ht="12.75">
      <c r="K106" s="133"/>
      <c r="T106" s="66"/>
    </row>
    <row r="107" spans="11:20" ht="12.75">
      <c r="K107" s="133"/>
      <c r="T107" s="66"/>
    </row>
    <row r="108" spans="11:20" ht="12.75">
      <c r="K108" s="133"/>
      <c r="T108" s="66"/>
    </row>
    <row r="109" spans="11:20" ht="12.75">
      <c r="K109" s="133"/>
      <c r="T109" s="66"/>
    </row>
    <row r="110" spans="11:20" ht="12.75">
      <c r="K110" s="133"/>
      <c r="T110" s="66"/>
    </row>
    <row r="111" spans="11:20" ht="12.75">
      <c r="K111" s="133"/>
      <c r="T111" s="66"/>
    </row>
    <row r="112" spans="11:20" ht="12.75">
      <c r="K112" s="133"/>
      <c r="T112" s="66"/>
    </row>
    <row r="113" spans="11:20" ht="12.75">
      <c r="K113" s="133"/>
      <c r="T113" s="66"/>
    </row>
    <row r="114" spans="11:20" ht="12.75">
      <c r="K114" s="133"/>
      <c r="T114" s="66"/>
    </row>
    <row r="115" spans="11:20" ht="12.75">
      <c r="K115" s="133"/>
      <c r="T115" s="66"/>
    </row>
    <row r="116" spans="11:20" ht="12.75">
      <c r="K116" s="133"/>
      <c r="T116" s="66"/>
    </row>
    <row r="117" spans="11:20" ht="12.75">
      <c r="K117" s="133"/>
      <c r="T117" s="66"/>
    </row>
    <row r="118" spans="11:20" ht="12.75">
      <c r="K118" s="133"/>
      <c r="T118" s="66"/>
    </row>
    <row r="119" spans="11:20" ht="12.75">
      <c r="K119" s="133"/>
      <c r="T119" s="66"/>
    </row>
    <row r="120" spans="11:20" ht="12.75">
      <c r="K120" s="133"/>
      <c r="T120" s="66"/>
    </row>
    <row r="121" spans="11:20" ht="12.75">
      <c r="K121" s="133"/>
      <c r="T121" s="66"/>
    </row>
    <row r="122" spans="11:20" ht="12.75">
      <c r="K122" s="133"/>
      <c r="T122" s="66"/>
    </row>
    <row r="123" spans="11:20" ht="12.75">
      <c r="K123" s="133"/>
      <c r="T123" s="66"/>
    </row>
    <row r="124" spans="11:20" ht="12.75">
      <c r="K124" s="133"/>
      <c r="T124" s="66"/>
    </row>
    <row r="125" spans="11:20" ht="12.75">
      <c r="K125" s="133"/>
      <c r="T125" s="66"/>
    </row>
    <row r="126" spans="11:20" ht="12.75">
      <c r="K126" s="133"/>
      <c r="T126" s="66"/>
    </row>
    <row r="127" spans="11:20" ht="12.75">
      <c r="K127" s="133"/>
      <c r="T127" s="66"/>
    </row>
    <row r="128" spans="11:20" ht="12.75">
      <c r="K128" s="133"/>
      <c r="T128" s="66"/>
    </row>
    <row r="129" spans="11:20" ht="12.75">
      <c r="K129" s="133"/>
      <c r="T129" s="66"/>
    </row>
    <row r="130" spans="11:20" ht="12.75">
      <c r="K130" s="133"/>
      <c r="T130" s="66"/>
    </row>
    <row r="131" spans="11:20" ht="12.75">
      <c r="K131" s="133"/>
      <c r="T131" s="66"/>
    </row>
    <row r="132" spans="11:20" ht="12.75">
      <c r="K132" s="133"/>
      <c r="T132" s="66"/>
    </row>
    <row r="133" spans="11:20" ht="12.75">
      <c r="K133" s="133"/>
      <c r="T133" s="66"/>
    </row>
    <row r="134" spans="11:20" ht="12.75">
      <c r="K134" s="133"/>
      <c r="T134" s="66"/>
    </row>
    <row r="135" spans="11:20" ht="12.75">
      <c r="K135" s="133"/>
      <c r="T135" s="66"/>
    </row>
    <row r="136" spans="11:20" ht="12.75">
      <c r="K136" s="133"/>
      <c r="T136" s="66"/>
    </row>
    <row r="137" spans="11:20" ht="12.75">
      <c r="K137" s="133"/>
      <c r="T137" s="66"/>
    </row>
    <row r="138" spans="11:20" ht="12.75">
      <c r="K138" s="133"/>
      <c r="T138" s="66"/>
    </row>
    <row r="139" spans="11:20" ht="12.75">
      <c r="K139" s="133"/>
      <c r="T139" s="66"/>
    </row>
    <row r="140" spans="11:20" ht="12.75">
      <c r="K140" s="133"/>
      <c r="T140" s="66"/>
    </row>
    <row r="141" spans="11:20" ht="12.75">
      <c r="K141" s="133"/>
      <c r="T141" s="66"/>
    </row>
    <row r="142" spans="11:20" ht="12.75">
      <c r="K142" s="133"/>
      <c r="T142" s="66"/>
    </row>
    <row r="143" spans="11:20" ht="12.75">
      <c r="K143" s="133"/>
      <c r="T143" s="66"/>
    </row>
    <row r="144" spans="11:20" ht="12.75">
      <c r="K144" s="133"/>
      <c r="T144" s="66"/>
    </row>
    <row r="145" spans="11:20" ht="12.75">
      <c r="K145" s="133"/>
      <c r="T145" s="66"/>
    </row>
    <row r="146" spans="11:20" ht="12.75">
      <c r="K146" s="133"/>
      <c r="T146" s="66"/>
    </row>
    <row r="147" spans="11:20" ht="12.75">
      <c r="K147" s="133"/>
      <c r="T147" s="66"/>
    </row>
    <row r="148" spans="11:20" ht="12.75">
      <c r="K148" s="133"/>
      <c r="T148" s="66"/>
    </row>
    <row r="149" spans="11:20" ht="12.75">
      <c r="K149" s="133"/>
      <c r="T149" s="66"/>
    </row>
    <row r="150" spans="11:20" ht="12.75">
      <c r="K150" s="133"/>
      <c r="T150" s="66"/>
    </row>
    <row r="151" spans="11:20" ht="12.75">
      <c r="K151" s="133"/>
      <c r="T151" s="66"/>
    </row>
    <row r="152" spans="11:20" ht="12.75">
      <c r="K152" s="133"/>
      <c r="T152" s="66"/>
    </row>
    <row r="153" spans="11:20" ht="12.75">
      <c r="K153" s="133"/>
      <c r="T153" s="66"/>
    </row>
    <row r="154" spans="11:20" ht="12.75">
      <c r="K154" s="133"/>
      <c r="T154" s="66"/>
    </row>
    <row r="155" spans="11:20" ht="12.75">
      <c r="K155" s="133"/>
      <c r="T155" s="66"/>
    </row>
    <row r="156" spans="11:20" ht="12.75">
      <c r="K156" s="133"/>
      <c r="T156" s="66"/>
    </row>
    <row r="157" spans="11:20" ht="12.75">
      <c r="K157" s="133"/>
      <c r="T157" s="66"/>
    </row>
    <row r="158" spans="11:20" ht="12.75">
      <c r="K158" s="133"/>
      <c r="T158" s="66"/>
    </row>
    <row r="159" spans="11:20" ht="12.75">
      <c r="K159" s="133"/>
      <c r="T159" s="66"/>
    </row>
    <row r="160" spans="11:20" ht="12.75">
      <c r="K160" s="133"/>
      <c r="T160" s="66"/>
    </row>
    <row r="161" spans="11:20" ht="12.75">
      <c r="K161" s="133"/>
      <c r="T161" s="66"/>
    </row>
    <row r="162" spans="11:20" ht="12.75">
      <c r="K162" s="133"/>
      <c r="T162" s="66"/>
    </row>
    <row r="163" spans="11:20" ht="12.75">
      <c r="K163" s="133"/>
      <c r="T163" s="66"/>
    </row>
    <row r="164" spans="11:20" ht="12.75">
      <c r="K164" s="133"/>
      <c r="T164" s="66"/>
    </row>
    <row r="165" spans="11:20" ht="12.75">
      <c r="K165" s="133"/>
      <c r="T165" s="66"/>
    </row>
    <row r="166" spans="11:20" ht="12.75">
      <c r="K166" s="133"/>
      <c r="T166" s="66"/>
    </row>
    <row r="167" spans="11:20" ht="12.75">
      <c r="K167" s="133"/>
      <c r="T167" s="66"/>
    </row>
    <row r="168" spans="11:20" ht="12.75">
      <c r="K168" s="133"/>
      <c r="T168" s="66"/>
    </row>
    <row r="169" spans="11:20" ht="12.75">
      <c r="K169" s="133"/>
      <c r="T169" s="66"/>
    </row>
    <row r="170" spans="11:20" ht="12.75">
      <c r="K170" s="133"/>
      <c r="T170" s="66"/>
    </row>
    <row r="171" spans="11:20" ht="12.75">
      <c r="K171" s="133"/>
      <c r="T171" s="66"/>
    </row>
    <row r="172" spans="11:20" ht="12.75">
      <c r="K172" s="133"/>
      <c r="T172" s="66"/>
    </row>
    <row r="173" spans="11:20" ht="12.75">
      <c r="K173" s="133"/>
      <c r="T173" s="66"/>
    </row>
    <row r="174" spans="11:20" ht="12.75">
      <c r="K174" s="133"/>
      <c r="T174" s="66"/>
    </row>
    <row r="175" spans="11:20" ht="12.75">
      <c r="K175" s="133"/>
      <c r="T175" s="66"/>
    </row>
    <row r="176" spans="11:20" ht="12.75">
      <c r="K176" s="133"/>
      <c r="T176" s="66"/>
    </row>
    <row r="177" spans="11:20" ht="12.75">
      <c r="K177" s="133"/>
      <c r="T177" s="66"/>
    </row>
    <row r="178" spans="11:20" ht="12.75">
      <c r="K178" s="133"/>
      <c r="T178" s="66"/>
    </row>
    <row r="179" spans="11:20" ht="12.75">
      <c r="K179" s="133"/>
      <c r="T179" s="66"/>
    </row>
    <row r="180" spans="11:20" ht="12.75">
      <c r="K180" s="133"/>
      <c r="T180" s="66"/>
    </row>
    <row r="181" spans="11:20" ht="12.75">
      <c r="K181" s="133"/>
      <c r="T181" s="66"/>
    </row>
    <row r="182" spans="11:20" ht="12.75">
      <c r="K182" s="133"/>
      <c r="T182" s="66"/>
    </row>
    <row r="183" spans="11:20" ht="12.75">
      <c r="K183" s="133"/>
      <c r="T183" s="66"/>
    </row>
    <row r="184" spans="11:20" ht="12.75">
      <c r="K184" s="133"/>
      <c r="T184" s="66"/>
    </row>
    <row r="185" spans="11:20" ht="12.75">
      <c r="K185" s="133"/>
      <c r="T185" s="66"/>
    </row>
    <row r="186" spans="11:20" ht="12.75">
      <c r="K186" s="133"/>
      <c r="T186" s="66"/>
    </row>
    <row r="187" spans="11:20" ht="12.75">
      <c r="K187" s="133"/>
      <c r="T187" s="66"/>
    </row>
    <row r="188" spans="11:20" ht="12.75">
      <c r="K188" s="133"/>
      <c r="T188" s="66"/>
    </row>
    <row r="189" spans="11:20" ht="12.75">
      <c r="K189" s="133"/>
      <c r="T189" s="66"/>
    </row>
    <row r="190" spans="11:20" ht="12.75">
      <c r="K190" s="133"/>
      <c r="T190" s="66"/>
    </row>
    <row r="191" spans="11:20" ht="12.75">
      <c r="K191" s="133"/>
      <c r="T191" s="66"/>
    </row>
    <row r="192" spans="11:20" ht="12.75">
      <c r="K192" s="133"/>
      <c r="T192" s="66"/>
    </row>
    <row r="193" spans="11:20" ht="12.75">
      <c r="K193" s="133"/>
      <c r="T193" s="66"/>
    </row>
    <row r="194" spans="11:20" ht="12.75">
      <c r="K194" s="133"/>
      <c r="T194" s="66"/>
    </row>
    <row r="195" spans="11:20" ht="12.75">
      <c r="K195" s="133"/>
      <c r="T195" s="66"/>
    </row>
    <row r="196" spans="11:20" ht="12.75">
      <c r="K196" s="133"/>
      <c r="T196" s="66"/>
    </row>
    <row r="197" spans="11:20" ht="12.75">
      <c r="K197" s="133"/>
      <c r="T197" s="66"/>
    </row>
    <row r="198" spans="11:20" ht="12.75">
      <c r="K198" s="133"/>
      <c r="T198" s="66"/>
    </row>
    <row r="199" spans="11:20" ht="12.75">
      <c r="K199" s="133"/>
      <c r="T199" s="66"/>
    </row>
    <row r="200" spans="11:20" ht="12.75">
      <c r="K200" s="133"/>
      <c r="T200" s="66"/>
    </row>
    <row r="201" spans="11:20" ht="12.75">
      <c r="K201" s="133"/>
      <c r="T201" s="66"/>
    </row>
    <row r="202" spans="11:20" ht="12.75">
      <c r="K202" s="133"/>
      <c r="T202" s="66"/>
    </row>
    <row r="203" spans="11:20" ht="12.75">
      <c r="K203" s="133"/>
      <c r="T203" s="66"/>
    </row>
    <row r="204" spans="11:20" ht="12.75">
      <c r="K204" s="133"/>
      <c r="T204" s="66"/>
    </row>
    <row r="205" spans="11:20" ht="12.75">
      <c r="K205" s="133"/>
      <c r="T205" s="66"/>
    </row>
    <row r="206" spans="11:20" ht="12.75">
      <c r="K206" s="133"/>
      <c r="T206" s="66"/>
    </row>
    <row r="207" spans="11:20" ht="12.75">
      <c r="K207" s="133"/>
      <c r="T207" s="66"/>
    </row>
    <row r="208" spans="11:20" ht="12.75">
      <c r="K208" s="133"/>
      <c r="T208" s="66"/>
    </row>
    <row r="209" spans="11:20" ht="12.75">
      <c r="K209" s="133"/>
      <c r="T209" s="66"/>
    </row>
    <row r="210" spans="11:20" ht="12.75">
      <c r="K210" s="133"/>
      <c r="T210" s="66"/>
    </row>
    <row r="211" spans="11:20" ht="12.75">
      <c r="K211" s="133"/>
      <c r="T211" s="66"/>
    </row>
    <row r="212" spans="11:20" ht="12.75">
      <c r="K212" s="133"/>
      <c r="T212" s="66"/>
    </row>
    <row r="213" spans="11:20" ht="12.75">
      <c r="K213" s="133"/>
      <c r="T213" s="66"/>
    </row>
    <row r="214" spans="11:20" ht="12.75">
      <c r="K214" s="133"/>
      <c r="T214" s="66"/>
    </row>
    <row r="215" spans="11:20" ht="12.75">
      <c r="K215" s="133"/>
      <c r="T215" s="66"/>
    </row>
    <row r="216" spans="11:20" ht="12.75">
      <c r="K216" s="133"/>
      <c r="T216" s="66"/>
    </row>
    <row r="217" spans="11:20" ht="12.75">
      <c r="K217" s="133"/>
      <c r="T217" s="66"/>
    </row>
    <row r="218" spans="11:20" ht="12.75">
      <c r="K218" s="133"/>
      <c r="T218" s="66"/>
    </row>
    <row r="219" spans="11:20" ht="12.75">
      <c r="K219" s="133"/>
      <c r="T219" s="66"/>
    </row>
    <row r="220" spans="11:20" ht="12.75">
      <c r="K220" s="133"/>
      <c r="T220" s="66"/>
    </row>
    <row r="221" spans="11:20" ht="12.75">
      <c r="K221" s="133"/>
      <c r="T221" s="66"/>
    </row>
    <row r="222" spans="11:20" ht="12.75">
      <c r="K222" s="133"/>
      <c r="T222" s="66"/>
    </row>
    <row r="223" spans="11:20" ht="12.75">
      <c r="K223" s="133"/>
      <c r="T223" s="66"/>
    </row>
    <row r="224" spans="11:20" ht="12.75">
      <c r="K224" s="133"/>
      <c r="T224" s="66"/>
    </row>
    <row r="225" spans="11:20" ht="12.75">
      <c r="K225" s="133"/>
      <c r="T225" s="66"/>
    </row>
    <row r="226" spans="11:20" ht="12.75">
      <c r="K226" s="133"/>
      <c r="T226" s="66"/>
    </row>
    <row r="227" spans="11:20" ht="12.75">
      <c r="K227" s="133"/>
      <c r="T227" s="66"/>
    </row>
    <row r="228" spans="11:20" ht="12.75">
      <c r="K228" s="133"/>
      <c r="T228" s="66"/>
    </row>
    <row r="229" spans="11:20" ht="12.75">
      <c r="K229" s="133"/>
      <c r="T229" s="66"/>
    </row>
    <row r="230" spans="11:20" ht="12.75">
      <c r="K230" s="133"/>
      <c r="T230" s="66"/>
    </row>
    <row r="231" spans="11:20" ht="12.75">
      <c r="K231" s="133"/>
      <c r="T231" s="66"/>
    </row>
    <row r="232" spans="11:20" ht="12.75">
      <c r="K232" s="133"/>
      <c r="T232" s="66"/>
    </row>
    <row r="233" spans="11:20" ht="12.75">
      <c r="K233" s="133"/>
      <c r="T233" s="66"/>
    </row>
    <row r="234" spans="11:20" ht="12.75">
      <c r="K234" s="133"/>
      <c r="T234" s="66"/>
    </row>
    <row r="235" spans="11:20" ht="12.75">
      <c r="K235" s="133"/>
      <c r="T235" s="66"/>
    </row>
    <row r="236" spans="11:20" ht="12.75">
      <c r="K236" s="133"/>
      <c r="T236" s="66"/>
    </row>
    <row r="237" spans="11:20" ht="12.75">
      <c r="K237" s="133"/>
      <c r="T237" s="66"/>
    </row>
    <row r="238" spans="11:20" ht="12.75">
      <c r="K238" s="133"/>
      <c r="T238" s="66"/>
    </row>
    <row r="239" spans="11:20" ht="12.75">
      <c r="K239" s="133"/>
      <c r="T239" s="66"/>
    </row>
    <row r="240" spans="11:20" ht="12.75">
      <c r="K240" s="133"/>
      <c r="T240" s="66"/>
    </row>
    <row r="241" spans="11:20" ht="12.75">
      <c r="K241" s="133"/>
      <c r="T241" s="66"/>
    </row>
    <row r="242" spans="11:20" ht="12.75">
      <c r="K242" s="133"/>
      <c r="T242" s="66"/>
    </row>
    <row r="243" spans="11:20" ht="12.75">
      <c r="K243" s="133"/>
      <c r="T243" s="66"/>
    </row>
    <row r="244" spans="11:20" ht="12.75">
      <c r="K244" s="133"/>
      <c r="T244" s="66"/>
    </row>
    <row r="245" spans="11:20" ht="12.75">
      <c r="K245" s="133"/>
      <c r="T245" s="66"/>
    </row>
    <row r="246" spans="11:20" ht="12.75">
      <c r="K246" s="133"/>
      <c r="T246" s="66"/>
    </row>
    <row r="247" spans="11:20" ht="12.75">
      <c r="K247" s="133"/>
      <c r="T247" s="66"/>
    </row>
    <row r="248" spans="11:20" ht="12.75">
      <c r="K248" s="133"/>
      <c r="T248" s="66"/>
    </row>
    <row r="249" spans="11:20" ht="12.75">
      <c r="K249" s="133"/>
      <c r="T249" s="66"/>
    </row>
    <row r="250" spans="11:20" ht="12.75">
      <c r="K250" s="133"/>
      <c r="T250" s="66"/>
    </row>
    <row r="251" spans="11:20" ht="12.75">
      <c r="K251" s="133"/>
      <c r="T251" s="66"/>
    </row>
    <row r="252" spans="11:20" ht="12.75">
      <c r="K252" s="133"/>
      <c r="T252" s="66"/>
    </row>
    <row r="253" spans="11:20" ht="12.75">
      <c r="K253" s="133"/>
      <c r="T253" s="66"/>
    </row>
    <row r="254" spans="11:20" ht="12.75">
      <c r="K254" s="133"/>
      <c r="T254" s="66"/>
    </row>
    <row r="255" spans="11:20" ht="12.75">
      <c r="K255" s="133"/>
      <c r="T255" s="66"/>
    </row>
    <row r="256" spans="11:20" ht="12.75">
      <c r="K256" s="133"/>
      <c r="T256" s="66"/>
    </row>
    <row r="257" spans="11:20" ht="12.75">
      <c r="K257" s="133"/>
      <c r="T257" s="66"/>
    </row>
    <row r="258" spans="11:20" ht="12.75">
      <c r="K258" s="133"/>
      <c r="T258" s="66"/>
    </row>
    <row r="259" spans="11:20" ht="12.75">
      <c r="K259" s="133"/>
      <c r="T259" s="66"/>
    </row>
    <row r="260" spans="11:20" ht="12.75">
      <c r="K260" s="133"/>
      <c r="T260" s="66"/>
    </row>
    <row r="261" spans="11:20" ht="12.75">
      <c r="K261" s="133"/>
      <c r="T261" s="66"/>
    </row>
    <row r="262" spans="11:20" ht="12.75">
      <c r="K262" s="133"/>
      <c r="T262" s="66"/>
    </row>
    <row r="263" spans="11:20" ht="12.75">
      <c r="K263" s="133"/>
      <c r="T263" s="66"/>
    </row>
    <row r="264" spans="11:20" ht="12.75">
      <c r="K264" s="133"/>
      <c r="T264" s="66"/>
    </row>
    <row r="265" spans="11:20" ht="12.75">
      <c r="K265" s="133"/>
      <c r="T265" s="66"/>
    </row>
    <row r="266" spans="11:20" ht="12.75">
      <c r="K266" s="133"/>
      <c r="T266" s="66"/>
    </row>
    <row r="267" spans="11:20" ht="12.75">
      <c r="K267" s="133"/>
      <c r="T267" s="66"/>
    </row>
    <row r="268" spans="11:20" ht="12.75">
      <c r="K268" s="133"/>
      <c r="T268" s="66"/>
    </row>
    <row r="269" spans="11:20" ht="12.75">
      <c r="K269" s="133"/>
      <c r="T269" s="66"/>
    </row>
    <row r="270" spans="11:20" ht="12.75">
      <c r="K270" s="133"/>
      <c r="T270" s="66"/>
    </row>
    <row r="271" spans="11:20" ht="12.75">
      <c r="K271" s="133"/>
      <c r="T271" s="66"/>
    </row>
    <row r="272" spans="11:20" ht="12.75">
      <c r="K272" s="133"/>
      <c r="T272" s="66"/>
    </row>
    <row r="273" spans="11:20" ht="12.75">
      <c r="K273" s="133"/>
      <c r="T273" s="66"/>
    </row>
    <row r="274" spans="11:20" ht="12.75">
      <c r="K274" s="133"/>
      <c r="T274" s="66"/>
    </row>
    <row r="275" spans="11:20" ht="12.75">
      <c r="K275" s="133"/>
      <c r="T275" s="66"/>
    </row>
    <row r="276" spans="11:20" ht="12.75">
      <c r="K276" s="133"/>
      <c r="T276" s="66"/>
    </row>
    <row r="277" spans="11:20" ht="12.75">
      <c r="K277" s="133"/>
      <c r="T277" s="66"/>
    </row>
    <row r="278" spans="11:20" ht="12.75">
      <c r="K278" s="133"/>
      <c r="T278" s="66"/>
    </row>
    <row r="279" spans="11:20" ht="12.75">
      <c r="K279" s="133"/>
      <c r="T279" s="66"/>
    </row>
    <row r="280" spans="11:20" ht="12.75">
      <c r="K280" s="133"/>
      <c r="T280" s="66"/>
    </row>
    <row r="281" spans="11:20" ht="12.75">
      <c r="K281" s="133"/>
      <c r="T281" s="66"/>
    </row>
    <row r="282" spans="11:20" ht="12.75">
      <c r="K282" s="133"/>
      <c r="T282" s="66"/>
    </row>
    <row r="283" spans="11:20" ht="12.75">
      <c r="K283" s="133"/>
      <c r="T283" s="66"/>
    </row>
    <row r="284" spans="11:20" ht="12.75">
      <c r="K284" s="133"/>
      <c r="T284" s="66"/>
    </row>
    <row r="285" spans="11:20" ht="12.75">
      <c r="K285" s="133"/>
      <c r="T285" s="66"/>
    </row>
    <row r="286" spans="11:20" ht="12.75">
      <c r="K286" s="133"/>
      <c r="T286" s="66"/>
    </row>
    <row r="287" spans="11:20" ht="12.75">
      <c r="K287" s="133"/>
      <c r="T287" s="66"/>
    </row>
    <row r="288" spans="11:20" ht="12.75">
      <c r="K288" s="133"/>
      <c r="T288" s="66"/>
    </row>
    <row r="289" spans="11:20" ht="12.75">
      <c r="K289" s="133"/>
      <c r="T289" s="66"/>
    </row>
    <row r="290" spans="11:20" ht="12.75">
      <c r="K290" s="133"/>
      <c r="T290" s="66"/>
    </row>
    <row r="291" spans="11:20" ht="12.75">
      <c r="K291" s="133"/>
      <c r="T291" s="66"/>
    </row>
    <row r="292" spans="11:20" ht="12.75">
      <c r="K292" s="133"/>
      <c r="T292" s="66"/>
    </row>
    <row r="293" spans="11:20" ht="12.75">
      <c r="K293" s="133"/>
      <c r="T293" s="66"/>
    </row>
    <row r="294" spans="11:20" ht="12.75">
      <c r="K294" s="133"/>
      <c r="T294" s="66"/>
    </row>
    <row r="295" spans="11:20" ht="12.75">
      <c r="K295" s="133"/>
      <c r="T295" s="66"/>
    </row>
    <row r="296" spans="11:20" ht="12.75">
      <c r="K296" s="133"/>
      <c r="T296" s="66"/>
    </row>
    <row r="297" spans="11:20" ht="12.75">
      <c r="K297" s="133"/>
      <c r="T297" s="66"/>
    </row>
    <row r="298" spans="11:20" ht="12.75">
      <c r="K298" s="133"/>
      <c r="T298" s="66"/>
    </row>
    <row r="299" spans="11:20" ht="12.75">
      <c r="K299" s="133"/>
      <c r="T299" s="66"/>
    </row>
    <row r="300" spans="11:20" ht="12.75">
      <c r="K300" s="133"/>
      <c r="T300" s="66"/>
    </row>
    <row r="301" spans="11:20" ht="12.75">
      <c r="K301" s="133"/>
      <c r="T301" s="66"/>
    </row>
    <row r="302" spans="11:20" ht="12.75">
      <c r="K302" s="133"/>
      <c r="T302" s="66"/>
    </row>
    <row r="303" spans="11:20" ht="12.75">
      <c r="K303" s="133"/>
      <c r="T303" s="66"/>
    </row>
    <row r="304" spans="11:20" ht="12.75">
      <c r="K304" s="133"/>
      <c r="T304" s="66"/>
    </row>
    <row r="305" spans="11:20" ht="12.75">
      <c r="K305" s="133"/>
      <c r="T305" s="66"/>
    </row>
    <row r="306" spans="11:20" ht="12.75">
      <c r="K306" s="133"/>
      <c r="T306" s="66"/>
    </row>
    <row r="307" spans="11:20" ht="12.75">
      <c r="K307" s="133"/>
      <c r="T307" s="66"/>
    </row>
    <row r="308" spans="11:20" ht="12.75">
      <c r="K308" s="133"/>
      <c r="T308" s="66"/>
    </row>
    <row r="309" spans="11:20" ht="12.75">
      <c r="K309" s="133"/>
      <c r="T309" s="66"/>
    </row>
    <row r="310" spans="11:20" ht="12.75">
      <c r="K310" s="133"/>
      <c r="T310" s="66"/>
    </row>
    <row r="311" spans="11:20" ht="12.75">
      <c r="K311" s="133"/>
      <c r="T311" s="66"/>
    </row>
    <row r="312" spans="11:20" ht="12.75">
      <c r="K312" s="133"/>
      <c r="T312" s="66"/>
    </row>
    <row r="313" spans="11:20" ht="12.75">
      <c r="K313" s="133"/>
      <c r="T313" s="66"/>
    </row>
    <row r="314" spans="11:20" ht="12.75">
      <c r="K314" s="133"/>
      <c r="T314" s="66"/>
    </row>
    <row r="315" spans="11:20" ht="12.75">
      <c r="K315" s="133"/>
      <c r="T315" s="66"/>
    </row>
    <row r="316" spans="11:20" ht="12.75">
      <c r="K316" s="133"/>
      <c r="T316" s="66"/>
    </row>
    <row r="317" spans="11:20" ht="12.75">
      <c r="K317" s="133"/>
      <c r="T317" s="66"/>
    </row>
    <row r="318" spans="11:20" ht="12.75">
      <c r="K318" s="133"/>
      <c r="T318" s="66"/>
    </row>
    <row r="319" spans="11:20" ht="12.75">
      <c r="K319" s="133"/>
      <c r="T319" s="66"/>
    </row>
    <row r="320" spans="11:20" ht="12.75">
      <c r="K320" s="133"/>
      <c r="T320" s="66"/>
    </row>
    <row r="321" spans="11:20" ht="12.75">
      <c r="K321" s="133"/>
      <c r="T321" s="66"/>
    </row>
    <row r="322" spans="11:20" ht="12.75">
      <c r="K322" s="133"/>
      <c r="T322" s="66"/>
    </row>
    <row r="323" spans="11:20" ht="12.75">
      <c r="K323" s="133"/>
      <c r="T323" s="66"/>
    </row>
    <row r="324" spans="11:20" ht="12.75">
      <c r="K324" s="133"/>
      <c r="T324" s="66"/>
    </row>
    <row r="325" spans="11:20" ht="12.75">
      <c r="K325" s="133"/>
      <c r="T325" s="66"/>
    </row>
    <row r="326" spans="11:20" ht="12.75">
      <c r="K326" s="133"/>
      <c r="T326" s="66"/>
    </row>
    <row r="327" spans="11:20" ht="12.75">
      <c r="K327" s="133"/>
      <c r="T327" s="66"/>
    </row>
    <row r="328" spans="11:20" ht="12.75">
      <c r="K328" s="133"/>
      <c r="T328" s="66"/>
    </row>
    <row r="329" spans="11:20" ht="12.75">
      <c r="K329" s="133"/>
      <c r="T329" s="66"/>
    </row>
    <row r="330" spans="11:20" ht="12.75">
      <c r="K330" s="133"/>
      <c r="T330" s="66"/>
    </row>
    <row r="331" spans="11:20" ht="12.75">
      <c r="K331" s="133"/>
      <c r="T331" s="66"/>
    </row>
    <row r="332" spans="11:20" ht="12.75">
      <c r="K332" s="133"/>
      <c r="T332" s="66"/>
    </row>
    <row r="333" spans="11:20" ht="12.75">
      <c r="K333" s="133"/>
      <c r="T333" s="66"/>
    </row>
    <row r="334" spans="11:20" ht="12.75">
      <c r="K334" s="133"/>
      <c r="T334" s="66"/>
    </row>
    <row r="335" spans="11:20" ht="12.75">
      <c r="K335" s="133"/>
      <c r="T335" s="66"/>
    </row>
    <row r="336" spans="11:20" ht="12.75">
      <c r="K336" s="133"/>
      <c r="T336" s="66"/>
    </row>
    <row r="337" spans="11:20" ht="12.75">
      <c r="K337" s="133"/>
      <c r="T337" s="66"/>
    </row>
    <row r="338" spans="11:20" ht="12.75">
      <c r="K338" s="133"/>
      <c r="T338" s="66"/>
    </row>
    <row r="339" spans="11:20" ht="12.75">
      <c r="K339" s="133"/>
      <c r="T339" s="66"/>
    </row>
    <row r="340" spans="11:20" ht="12.75">
      <c r="K340" s="133"/>
      <c r="T340" s="66"/>
    </row>
    <row r="341" spans="11:20" ht="12.75">
      <c r="K341" s="133"/>
      <c r="T341" s="66"/>
    </row>
    <row r="342" spans="11:20" ht="12.75">
      <c r="K342" s="133"/>
      <c r="T342" s="66"/>
    </row>
    <row r="343" spans="11:20" ht="12.75">
      <c r="K343" s="133"/>
      <c r="T343" s="66"/>
    </row>
    <row r="344" spans="11:20" ht="12.75">
      <c r="K344" s="133"/>
      <c r="T344" s="66"/>
    </row>
    <row r="345" spans="11:20" ht="12.75">
      <c r="K345" s="133"/>
      <c r="T345" s="66"/>
    </row>
    <row r="346" spans="11:20" ht="12.75">
      <c r="K346" s="133"/>
      <c r="T346" s="66"/>
    </row>
    <row r="347" spans="11:20" ht="12.75">
      <c r="K347" s="133"/>
      <c r="T347" s="66"/>
    </row>
    <row r="348" spans="11:20" ht="12.75">
      <c r="K348" s="133"/>
      <c r="T348" s="66"/>
    </row>
    <row r="349" spans="11:20" ht="12.75">
      <c r="K349" s="133"/>
      <c r="T349" s="66"/>
    </row>
    <row r="350" spans="11:20" ht="12.75">
      <c r="K350" s="133"/>
      <c r="T350" s="66"/>
    </row>
    <row r="351" spans="11:20" ht="12.75">
      <c r="K351" s="133"/>
      <c r="T351" s="66"/>
    </row>
    <row r="352" spans="11:20" ht="12.75">
      <c r="K352" s="133"/>
      <c r="T352" s="66"/>
    </row>
    <row r="353" spans="11:20" ht="12.75">
      <c r="K353" s="133"/>
      <c r="T353" s="66"/>
    </row>
    <row r="354" spans="11:20" ht="12.75">
      <c r="K354" s="133"/>
      <c r="T354" s="66"/>
    </row>
    <row r="355" spans="11:20" ht="12.75">
      <c r="K355" s="133"/>
      <c r="T355" s="66"/>
    </row>
    <row r="356" spans="11:20" ht="12.75">
      <c r="K356" s="133"/>
      <c r="T356" s="66"/>
    </row>
    <row r="357" spans="11:20" ht="12.75">
      <c r="K357" s="133"/>
      <c r="T357" s="66"/>
    </row>
    <row r="358" spans="11:20" ht="12.75">
      <c r="K358" s="133"/>
      <c r="T358" s="66"/>
    </row>
    <row r="359" spans="11:20" ht="12.75">
      <c r="K359" s="133"/>
      <c r="T359" s="66"/>
    </row>
    <row r="360" spans="11:20" ht="12.75">
      <c r="K360" s="133"/>
      <c r="T360" s="66"/>
    </row>
    <row r="361" spans="11:20" ht="12.75">
      <c r="K361" s="133"/>
      <c r="T361" s="66"/>
    </row>
    <row r="362" spans="11:20" ht="12.75">
      <c r="K362" s="133"/>
      <c r="T362" s="66"/>
    </row>
    <row r="363" spans="11:20" ht="12.75">
      <c r="K363" s="133"/>
      <c r="T363" s="66"/>
    </row>
    <row r="364" spans="11:20" ht="12.75">
      <c r="K364" s="133"/>
      <c r="T364" s="66"/>
    </row>
    <row r="365" spans="11:20" ht="12.75">
      <c r="K365" s="133"/>
      <c r="T365" s="66"/>
    </row>
    <row r="366" spans="11:20" ht="12.75">
      <c r="K366" s="133"/>
      <c r="T366" s="66"/>
    </row>
    <row r="367" spans="11:20" ht="12.75">
      <c r="K367" s="133"/>
      <c r="T367" s="66"/>
    </row>
    <row r="368" spans="11:20" ht="12.75">
      <c r="K368" s="133"/>
      <c r="T368" s="66"/>
    </row>
    <row r="369" spans="11:20" ht="12.75">
      <c r="K369" s="133"/>
      <c r="T369" s="66"/>
    </row>
    <row r="370" spans="11:20" ht="12.75">
      <c r="K370" s="133"/>
      <c r="T370" s="66"/>
    </row>
    <row r="371" spans="11:20" ht="12.75">
      <c r="K371" s="133"/>
      <c r="T371" s="66"/>
    </row>
    <row r="372" spans="11:20" ht="12.75">
      <c r="K372" s="133"/>
      <c r="T372" s="66"/>
    </row>
    <row r="373" spans="11:20" ht="12.75">
      <c r="K373" s="133"/>
      <c r="T373" s="66"/>
    </row>
    <row r="374" spans="11:20" ht="12.75">
      <c r="K374" s="133"/>
      <c r="T374" s="66"/>
    </row>
    <row r="375" spans="11:20" ht="12.75">
      <c r="K375" s="133"/>
      <c r="T375" s="66"/>
    </row>
    <row r="376" spans="11:20" ht="12.75">
      <c r="K376" s="133"/>
      <c r="T376" s="66"/>
    </row>
    <row r="377" spans="11:20" ht="12.75">
      <c r="K377" s="133"/>
      <c r="T377" s="66"/>
    </row>
    <row r="378" spans="11:20" ht="12.75">
      <c r="K378" s="133"/>
      <c r="T378" s="66"/>
    </row>
    <row r="379" spans="11:20" ht="12.75">
      <c r="K379" s="133"/>
      <c r="T379" s="66"/>
    </row>
    <row r="380" spans="11:20" ht="12.75">
      <c r="K380" s="133"/>
      <c r="T380" s="66"/>
    </row>
    <row r="381" spans="11:20" ht="12.75">
      <c r="K381" s="133"/>
      <c r="T381" s="66"/>
    </row>
    <row r="382" spans="11:20" ht="12.75">
      <c r="K382" s="133"/>
      <c r="T382" s="66"/>
    </row>
    <row r="383" spans="11:20" ht="12.75">
      <c r="K383" s="133"/>
      <c r="T383" s="66"/>
    </row>
    <row r="384" spans="11:20" ht="12.75">
      <c r="K384" s="133"/>
      <c r="T384" s="66"/>
    </row>
    <row r="385" spans="11:20" ht="12.75">
      <c r="K385" s="133"/>
      <c r="T385" s="66"/>
    </row>
    <row r="386" spans="11:20" ht="12.75">
      <c r="K386" s="133"/>
      <c r="T386" s="66"/>
    </row>
    <row r="387" spans="11:20" ht="12.75">
      <c r="K387" s="133"/>
      <c r="T387" s="66"/>
    </row>
    <row r="388" spans="11:20" ht="12.75">
      <c r="K388" s="133"/>
      <c r="T388" s="66"/>
    </row>
    <row r="389" spans="11:20" ht="12.75">
      <c r="K389" s="133"/>
      <c r="T389" s="66"/>
    </row>
    <row r="390" spans="11:20" ht="12.75">
      <c r="K390" s="133"/>
      <c r="T390" s="66"/>
    </row>
    <row r="391" spans="11:20" ht="12.75">
      <c r="K391" s="133"/>
      <c r="T391" s="66"/>
    </row>
    <row r="392" spans="11:20" ht="12.75">
      <c r="K392" s="133"/>
      <c r="T392" s="66"/>
    </row>
    <row r="393" spans="11:20" ht="12.75">
      <c r="K393" s="133"/>
      <c r="T393" s="66"/>
    </row>
    <row r="394" spans="11:20" ht="12.75">
      <c r="K394" s="133"/>
      <c r="T394" s="66"/>
    </row>
    <row r="395" spans="11:20" ht="12.75">
      <c r="K395" s="133"/>
      <c r="T395" s="66"/>
    </row>
    <row r="396" spans="11:20" ht="12.75">
      <c r="K396" s="133"/>
      <c r="T396" s="66"/>
    </row>
    <row r="397" spans="11:20" ht="12.75">
      <c r="K397" s="133"/>
      <c r="T397" s="66"/>
    </row>
    <row r="398" spans="11:20" ht="12.75">
      <c r="K398" s="133"/>
      <c r="T398" s="66"/>
    </row>
    <row r="399" spans="11:20" ht="12.75">
      <c r="K399" s="133"/>
      <c r="T399" s="66"/>
    </row>
    <row r="400" spans="11:20" ht="12.75">
      <c r="K400" s="133"/>
      <c r="T400" s="66"/>
    </row>
    <row r="401" spans="11:20" ht="12.75">
      <c r="K401" s="133"/>
      <c r="T401" s="66"/>
    </row>
    <row r="402" spans="11:20" ht="12.75">
      <c r="K402" s="133"/>
      <c r="T402" s="66"/>
    </row>
    <row r="403" spans="11:20" ht="12.75">
      <c r="K403" s="133"/>
      <c r="T403" s="66"/>
    </row>
    <row r="404" spans="11:20" ht="12.75">
      <c r="K404" s="133"/>
      <c r="T404" s="66"/>
    </row>
    <row r="405" spans="11:20" ht="12.75">
      <c r="K405" s="133"/>
      <c r="T405" s="66"/>
    </row>
    <row r="406" spans="11:20" ht="12.75">
      <c r="K406" s="133"/>
      <c r="T406" s="66"/>
    </row>
    <row r="407" spans="11:20" ht="12.75">
      <c r="K407" s="133"/>
      <c r="T407" s="66"/>
    </row>
    <row r="408" spans="11:20" ht="12.75">
      <c r="K408" s="133"/>
      <c r="T408" s="66"/>
    </row>
    <row r="409" spans="11:20" ht="12.75">
      <c r="K409" s="133"/>
      <c r="T409" s="66"/>
    </row>
    <row r="410" spans="11:20" ht="12.75">
      <c r="K410" s="133"/>
      <c r="T410" s="66"/>
    </row>
    <row r="411" spans="11:20" ht="12.75">
      <c r="K411" s="133"/>
      <c r="T411" s="66"/>
    </row>
    <row r="412" spans="11:20" ht="12.75">
      <c r="K412" s="133"/>
      <c r="T412" s="66"/>
    </row>
    <row r="413" spans="11:20" ht="12.75">
      <c r="K413" s="133"/>
      <c r="T413" s="66"/>
    </row>
    <row r="414" spans="11:20" ht="12.75">
      <c r="K414" s="133"/>
      <c r="T414" s="66"/>
    </row>
    <row r="415" spans="11:20" ht="12.75">
      <c r="K415" s="133"/>
      <c r="T415" s="66"/>
    </row>
    <row r="416" spans="11:20" ht="12.75">
      <c r="K416" s="133"/>
      <c r="T416" s="66"/>
    </row>
    <row r="417" spans="11:20" ht="12.75">
      <c r="K417" s="133"/>
      <c r="T417" s="66"/>
    </row>
    <row r="418" spans="11:20" ht="12.75">
      <c r="K418" s="133"/>
      <c r="T418" s="66"/>
    </row>
    <row r="419" spans="11:20" ht="12.75">
      <c r="K419" s="133"/>
      <c r="T419" s="66"/>
    </row>
    <row r="420" spans="11:20" ht="12.75">
      <c r="K420" s="133"/>
      <c r="T420" s="66"/>
    </row>
    <row r="421" spans="11:20" ht="12.75">
      <c r="K421" s="133"/>
      <c r="T421" s="66"/>
    </row>
    <row r="422" spans="11:20" ht="12.75">
      <c r="K422" s="133"/>
      <c r="T422" s="66"/>
    </row>
    <row r="423" spans="11:20" ht="12.75">
      <c r="K423" s="133"/>
      <c r="T423" s="66"/>
    </row>
    <row r="424" spans="11:20" ht="12.75">
      <c r="K424" s="133"/>
      <c r="T424" s="66"/>
    </row>
    <row r="425" spans="11:20" ht="12.75">
      <c r="K425" s="133"/>
      <c r="T425" s="66"/>
    </row>
    <row r="426" spans="11:20" ht="12.75">
      <c r="K426" s="133"/>
      <c r="T426" s="66"/>
    </row>
    <row r="427" spans="11:20" ht="12.75">
      <c r="K427" s="133"/>
      <c r="T427" s="66"/>
    </row>
    <row r="428" spans="11:20" ht="12.75">
      <c r="K428" s="133"/>
      <c r="T428" s="66"/>
    </row>
    <row r="429" spans="11:20" ht="12.75">
      <c r="K429" s="133"/>
      <c r="T429" s="66"/>
    </row>
    <row r="430" spans="11:20" ht="12.75">
      <c r="K430" s="133"/>
      <c r="T430" s="66"/>
    </row>
    <row r="431" spans="11:20" ht="12.75">
      <c r="K431" s="133"/>
      <c r="T431" s="66"/>
    </row>
    <row r="432" spans="11:20" ht="12.75">
      <c r="K432" s="133"/>
      <c r="T432" s="66"/>
    </row>
    <row r="433" spans="11:20" ht="12.75">
      <c r="K433" s="133"/>
      <c r="T433" s="66"/>
    </row>
    <row r="434" spans="11:20" ht="12.75">
      <c r="K434" s="133"/>
      <c r="T434" s="66"/>
    </row>
    <row r="435" spans="11:20" ht="12.75">
      <c r="K435" s="133"/>
      <c r="T435" s="66"/>
    </row>
    <row r="436" spans="11:20" ht="12.75">
      <c r="K436" s="133"/>
      <c r="T436" s="66"/>
    </row>
    <row r="437" spans="11:20" ht="12.75">
      <c r="K437" s="133"/>
      <c r="T437" s="66"/>
    </row>
    <row r="438" spans="11:20" ht="12.75">
      <c r="K438" s="133"/>
      <c r="T438" s="66"/>
    </row>
    <row r="439" spans="11:20" ht="12.75">
      <c r="K439" s="133"/>
      <c r="T439" s="66"/>
    </row>
    <row r="440" spans="11:20" ht="12.75">
      <c r="K440" s="133"/>
      <c r="T440" s="66"/>
    </row>
    <row r="441" spans="11:20" ht="12.75">
      <c r="K441" s="133"/>
      <c r="T441" s="66"/>
    </row>
    <row r="442" spans="11:20" ht="12.75">
      <c r="K442" s="133"/>
      <c r="T442" s="66"/>
    </row>
    <row r="443" spans="11:20" ht="12.75">
      <c r="K443" s="133"/>
      <c r="T443" s="66"/>
    </row>
    <row r="444" spans="11:20" ht="12.75">
      <c r="K444" s="133"/>
      <c r="T444" s="66"/>
    </row>
    <row r="445" spans="11:20" ht="12.75">
      <c r="K445" s="133"/>
      <c r="T445" s="66"/>
    </row>
    <row r="446" spans="11:20" ht="12.75">
      <c r="K446" s="133"/>
      <c r="T446" s="66"/>
    </row>
    <row r="447" spans="11:20" ht="12.75">
      <c r="K447" s="133"/>
      <c r="T447" s="66"/>
    </row>
    <row r="448" spans="11:20" ht="12.75">
      <c r="K448" s="133"/>
      <c r="T448" s="66"/>
    </row>
    <row r="449" spans="11:20" ht="12.75">
      <c r="K449" s="133"/>
      <c r="T449" s="66"/>
    </row>
    <row r="450" spans="11:20" ht="12.75">
      <c r="K450" s="133"/>
      <c r="T450" s="66"/>
    </row>
    <row r="451" spans="11:20" ht="12.75">
      <c r="K451" s="133"/>
      <c r="T451" s="66"/>
    </row>
    <row r="452" spans="11:20" ht="12.75">
      <c r="K452" s="133"/>
      <c r="T452" s="66"/>
    </row>
    <row r="453" spans="11:20" ht="12.75">
      <c r="K453" s="133"/>
      <c r="T453" s="66"/>
    </row>
    <row r="454" spans="11:20" ht="12.75">
      <c r="K454" s="133"/>
      <c r="T454" s="66"/>
    </row>
    <row r="455" spans="11:20" ht="12.75">
      <c r="K455" s="133"/>
      <c r="T455" s="66"/>
    </row>
    <row r="456" spans="11:20" ht="12.75">
      <c r="K456" s="133"/>
      <c r="T456" s="66"/>
    </row>
    <row r="457" spans="11:20" ht="12.75">
      <c r="K457" s="133"/>
      <c r="T457" s="66"/>
    </row>
    <row r="458" spans="11:20" ht="12.75">
      <c r="K458" s="133"/>
      <c r="T458" s="66"/>
    </row>
    <row r="459" spans="11:20" ht="12.75">
      <c r="K459" s="133"/>
      <c r="T459" s="66"/>
    </row>
    <row r="460" spans="11:20" ht="12.75">
      <c r="K460" s="133"/>
      <c r="T460" s="66"/>
    </row>
    <row r="461" spans="11:20" ht="12.75">
      <c r="K461" s="133"/>
      <c r="T461" s="66"/>
    </row>
    <row r="462" spans="11:20" ht="12.75">
      <c r="K462" s="133"/>
      <c r="T462" s="66"/>
    </row>
    <row r="463" spans="11:20" ht="12.75">
      <c r="K463" s="133"/>
      <c r="T463" s="66"/>
    </row>
    <row r="464" spans="11:20" ht="12.75">
      <c r="K464" s="133"/>
      <c r="T464" s="66"/>
    </row>
    <row r="465" spans="11:20" ht="12.75">
      <c r="K465" s="133"/>
      <c r="T465" s="66"/>
    </row>
    <row r="466" spans="11:20" ht="12.75">
      <c r="K466" s="133"/>
      <c r="T466" s="66"/>
    </row>
    <row r="467" spans="11:20" ht="12.75">
      <c r="K467" s="133"/>
      <c r="T467" s="66"/>
    </row>
    <row r="468" spans="11:20" ht="12.75">
      <c r="K468" s="133"/>
      <c r="T468" s="66"/>
    </row>
    <row r="469" spans="11:20" ht="12.75">
      <c r="K469" s="133"/>
      <c r="T469" s="66"/>
    </row>
    <row r="470" spans="11:20" ht="12.75">
      <c r="K470" s="133"/>
      <c r="T470" s="66"/>
    </row>
    <row r="471" spans="11:20" ht="12.75">
      <c r="K471" s="133"/>
      <c r="T471" s="66"/>
    </row>
    <row r="472" spans="11:20" ht="12.75">
      <c r="K472" s="133"/>
      <c r="T472" s="66"/>
    </row>
    <row r="473" spans="11:20" ht="12.75">
      <c r="K473" s="133"/>
      <c r="T473" s="66"/>
    </row>
    <row r="474" spans="11:20" ht="12.75">
      <c r="K474" s="133"/>
      <c r="T474" s="66"/>
    </row>
    <row r="475" spans="11:20" ht="12.75">
      <c r="K475" s="133"/>
      <c r="T475" s="66"/>
    </row>
    <row r="476" spans="11:20" ht="12.75">
      <c r="K476" s="133"/>
      <c r="T476" s="66"/>
    </row>
    <row r="477" spans="11:20" ht="12.75">
      <c r="K477" s="133"/>
      <c r="T477" s="66"/>
    </row>
    <row r="478" spans="11:20" ht="12.75">
      <c r="K478" s="133"/>
      <c r="T478" s="66"/>
    </row>
    <row r="479" spans="11:20" ht="12.75">
      <c r="K479" s="133"/>
      <c r="T479" s="66"/>
    </row>
    <row r="480" spans="11:20" ht="12.75">
      <c r="K480" s="133"/>
      <c r="T480" s="66"/>
    </row>
    <row r="481" spans="11:20" ht="12.75">
      <c r="K481" s="133"/>
      <c r="T481" s="66"/>
    </row>
    <row r="482" spans="11:20" ht="12.75">
      <c r="K482" s="133"/>
      <c r="T482" s="66"/>
    </row>
    <row r="483" spans="11:20" ht="12.75">
      <c r="K483" s="133"/>
      <c r="T483" s="66"/>
    </row>
    <row r="484" spans="11:20" ht="12.75">
      <c r="K484" s="133"/>
      <c r="T484" s="66"/>
    </row>
    <row r="485" spans="11:20" ht="12.75">
      <c r="K485" s="133"/>
      <c r="T485" s="66"/>
    </row>
    <row r="486" spans="11:20" ht="12.75">
      <c r="K486" s="133"/>
      <c r="T486" s="66"/>
    </row>
    <row r="487" spans="11:20" ht="12.75">
      <c r="K487" s="133"/>
      <c r="T487" s="66"/>
    </row>
    <row r="488" spans="11:20" ht="12.75">
      <c r="K488" s="133"/>
      <c r="T488" s="66"/>
    </row>
    <row r="489" spans="11:20" ht="12.75">
      <c r="K489" s="133"/>
      <c r="T489" s="66"/>
    </row>
    <row r="490" spans="11:20" ht="12.75">
      <c r="K490" s="133"/>
      <c r="T490" s="66"/>
    </row>
    <row r="491" spans="11:20" ht="12.75">
      <c r="K491" s="133"/>
      <c r="T491" s="66"/>
    </row>
    <row r="492" spans="11:20" ht="12.75">
      <c r="K492" s="133"/>
      <c r="T492" s="66"/>
    </row>
    <row r="493" spans="11:20" ht="12.75">
      <c r="K493" s="133"/>
      <c r="T493" s="66"/>
    </row>
    <row r="494" spans="11:20" ht="12.75">
      <c r="K494" s="133"/>
      <c r="T494" s="66"/>
    </row>
    <row r="495" spans="11:20" ht="12.75">
      <c r="K495" s="133"/>
      <c r="T495" s="66"/>
    </row>
    <row r="496" spans="11:20" ht="12.75">
      <c r="K496" s="133"/>
      <c r="T496" s="66"/>
    </row>
    <row r="497" spans="11:20" ht="12.75">
      <c r="K497" s="133"/>
      <c r="T497" s="66"/>
    </row>
    <row r="498" spans="11:20" ht="12.75">
      <c r="K498" s="133"/>
      <c r="T498" s="66"/>
    </row>
    <row r="499" spans="11:20" ht="12.75">
      <c r="K499" s="133"/>
      <c r="T499" s="66"/>
    </row>
    <row r="500" spans="11:20" ht="12.75">
      <c r="K500" s="133"/>
      <c r="T500" s="66"/>
    </row>
    <row r="501" spans="11:20" ht="12.75">
      <c r="K501" s="133"/>
      <c r="T501" s="66"/>
    </row>
    <row r="502" spans="11:20" ht="12.75">
      <c r="K502" s="133"/>
      <c r="T502" s="66"/>
    </row>
    <row r="503" spans="11:20" ht="12.75">
      <c r="K503" s="133"/>
      <c r="T503" s="66"/>
    </row>
    <row r="504" spans="11:20" ht="12.75">
      <c r="K504" s="133"/>
      <c r="T504" s="66"/>
    </row>
    <row r="505" spans="11:20" ht="12.75">
      <c r="K505" s="133"/>
      <c r="T505" s="66"/>
    </row>
    <row r="506" spans="11:20" ht="12.75">
      <c r="K506" s="133"/>
      <c r="T506" s="66"/>
    </row>
    <row r="507" spans="11:20" ht="12.75">
      <c r="K507" s="133"/>
      <c r="T507" s="66"/>
    </row>
    <row r="508" spans="11:20" ht="12.75">
      <c r="K508" s="133"/>
      <c r="T508" s="66"/>
    </row>
    <row r="509" spans="11:20" ht="12.75">
      <c r="K509" s="133"/>
      <c r="T509" s="66"/>
    </row>
    <row r="510" spans="11:20" ht="12.75">
      <c r="K510" s="133"/>
      <c r="T510" s="66"/>
    </row>
    <row r="511" spans="11:20" ht="12.75">
      <c r="K511" s="133"/>
      <c r="T511" s="66"/>
    </row>
    <row r="512" spans="11:20" ht="12.75">
      <c r="K512" s="133"/>
      <c r="T512" s="66"/>
    </row>
    <row r="513" spans="11:20" ht="12.75">
      <c r="K513" s="133"/>
      <c r="T513" s="66"/>
    </row>
    <row r="514" spans="11:20" ht="12.75">
      <c r="K514" s="133"/>
      <c r="T514" s="66"/>
    </row>
    <row r="515" spans="11:20" ht="12.75">
      <c r="K515" s="133"/>
      <c r="T515" s="66"/>
    </row>
    <row r="516" spans="11:20" ht="12.75">
      <c r="K516" s="133"/>
      <c r="T516" s="66"/>
    </row>
    <row r="517" spans="11:20" ht="12.75">
      <c r="K517" s="133"/>
      <c r="T517" s="66"/>
    </row>
    <row r="518" spans="11:20" ht="12.75">
      <c r="K518" s="133"/>
      <c r="T518" s="66"/>
    </row>
    <row r="519" spans="11:20" ht="12.75">
      <c r="K519" s="133"/>
      <c r="T519" s="66"/>
    </row>
    <row r="520" spans="11:20" ht="12.75">
      <c r="K520" s="133"/>
      <c r="T520" s="66"/>
    </row>
    <row r="521" spans="11:20" ht="12.75">
      <c r="K521" s="133"/>
      <c r="T521" s="66"/>
    </row>
    <row r="522" spans="11:20" ht="12.75">
      <c r="K522" s="133"/>
      <c r="T522" s="66"/>
    </row>
    <row r="523" spans="11:20" ht="12.75">
      <c r="K523" s="133"/>
      <c r="T523" s="66"/>
    </row>
    <row r="524" spans="11:20" ht="12.75">
      <c r="K524" s="133"/>
      <c r="T524" s="66"/>
    </row>
    <row r="525" spans="11:20" ht="12.75">
      <c r="K525" s="133"/>
      <c r="T525" s="66"/>
    </row>
    <row r="526" spans="11:20" ht="12.75">
      <c r="K526" s="133"/>
      <c r="T526" s="66"/>
    </row>
    <row r="527" spans="11:20" ht="12.75">
      <c r="K527" s="133"/>
      <c r="T527" s="66"/>
    </row>
    <row r="528" spans="11:20" ht="12.75">
      <c r="K528" s="133"/>
      <c r="T528" s="66"/>
    </row>
    <row r="529" spans="11:20" ht="12.75">
      <c r="K529" s="133"/>
      <c r="T529" s="66"/>
    </row>
    <row r="530" spans="11:20" ht="12.75">
      <c r="K530" s="133"/>
      <c r="T530" s="66"/>
    </row>
    <row r="531" spans="11:20" ht="12.75">
      <c r="K531" s="133"/>
      <c r="T531" s="66"/>
    </row>
    <row r="532" spans="11:20" ht="12.75">
      <c r="K532" s="133"/>
      <c r="T532" s="66"/>
    </row>
    <row r="533" spans="11:20" ht="12.75">
      <c r="K533" s="133"/>
      <c r="T533" s="66"/>
    </row>
    <row r="534" spans="11:20" ht="12.75">
      <c r="K534" s="133"/>
      <c r="T534" s="66"/>
    </row>
    <row r="535" spans="11:20" ht="12.75">
      <c r="K535" s="133"/>
      <c r="T535" s="66"/>
    </row>
    <row r="536" spans="11:20" ht="12.75">
      <c r="K536" s="133"/>
      <c r="T536" s="66"/>
    </row>
    <row r="537" spans="11:20" ht="12.75">
      <c r="K537" s="133"/>
      <c r="T537" s="66"/>
    </row>
    <row r="538" spans="11:20" ht="12.75">
      <c r="K538" s="133"/>
      <c r="T538" s="66"/>
    </row>
    <row r="539" spans="11:20" ht="12.75">
      <c r="K539" s="133"/>
      <c r="T539" s="66"/>
    </row>
    <row r="540" spans="11:20" ht="12.75">
      <c r="K540" s="133"/>
      <c r="T540" s="66"/>
    </row>
    <row r="541" spans="11:20" ht="12.75">
      <c r="K541" s="133"/>
      <c r="T541" s="66"/>
    </row>
    <row r="542" spans="11:20" ht="12.75">
      <c r="K542" s="133"/>
      <c r="T542" s="66"/>
    </row>
    <row r="543" spans="11:20" ht="12.75">
      <c r="K543" s="133"/>
      <c r="T543" s="66"/>
    </row>
    <row r="544" spans="11:20" ht="12.75">
      <c r="K544" s="133"/>
      <c r="T544" s="66"/>
    </row>
    <row r="545" spans="11:20" ht="12.75">
      <c r="K545" s="133"/>
      <c r="T545" s="66"/>
    </row>
    <row r="546" spans="11:20" ht="12.75">
      <c r="K546" s="133"/>
      <c r="T546" s="66"/>
    </row>
    <row r="547" spans="11:20" ht="12.75">
      <c r="K547" s="133"/>
      <c r="T547" s="66"/>
    </row>
    <row r="548" spans="11:20" ht="12.75">
      <c r="K548" s="133"/>
      <c r="T548" s="66"/>
    </row>
    <row r="549" spans="11:20" ht="12.75">
      <c r="K549" s="133"/>
      <c r="T549" s="66"/>
    </row>
    <row r="550" spans="11:20" ht="12.75">
      <c r="K550" s="133"/>
      <c r="T550" s="66"/>
    </row>
    <row r="551" spans="11:20" ht="12.75">
      <c r="K551" s="133"/>
      <c r="T551" s="66"/>
    </row>
    <row r="552" spans="11:20" ht="12.75">
      <c r="K552" s="133"/>
      <c r="T552" s="66"/>
    </row>
    <row r="553" spans="11:20" ht="12.75">
      <c r="K553" s="133"/>
      <c r="T553" s="66"/>
    </row>
    <row r="554" spans="11:20" ht="12.75">
      <c r="K554" s="133"/>
      <c r="T554" s="66"/>
    </row>
    <row r="555" spans="11:20" ht="12.75">
      <c r="K555" s="133"/>
      <c r="T555" s="66"/>
    </row>
    <row r="556" spans="11:20" ht="12.75">
      <c r="K556" s="133"/>
      <c r="T556" s="66"/>
    </row>
    <row r="557" spans="11:20" ht="12.75">
      <c r="K557" s="133"/>
      <c r="T557" s="66"/>
    </row>
    <row r="558" spans="11:20" ht="12.75">
      <c r="K558" s="133"/>
      <c r="T558" s="66"/>
    </row>
    <row r="559" spans="11:20" ht="12.75">
      <c r="K559" s="133"/>
      <c r="T559" s="66"/>
    </row>
    <row r="560" spans="11:20" ht="12.75">
      <c r="K560" s="133"/>
      <c r="T560" s="66"/>
    </row>
    <row r="561" spans="11:20" ht="12.75">
      <c r="K561" s="133"/>
      <c r="T561" s="66"/>
    </row>
    <row r="562" spans="11:20" ht="12.75">
      <c r="K562" s="133"/>
      <c r="T562" s="66"/>
    </row>
    <row r="563" spans="11:20" ht="12.75">
      <c r="K563" s="133"/>
      <c r="T563" s="66"/>
    </row>
    <row r="564" spans="11:20" ht="12.75">
      <c r="K564" s="133"/>
      <c r="T564" s="66"/>
    </row>
    <row r="565" spans="11:20" ht="12.75">
      <c r="K565" s="133"/>
      <c r="T565" s="66"/>
    </row>
    <row r="566" spans="11:20" ht="12.75">
      <c r="K566" s="133"/>
      <c r="T566" s="66"/>
    </row>
    <row r="567" spans="11:20" ht="12.75">
      <c r="K567" s="133"/>
      <c r="T567" s="66"/>
    </row>
    <row r="568" spans="11:20" ht="12.75">
      <c r="K568" s="133"/>
      <c r="T568" s="66"/>
    </row>
    <row r="569" spans="11:20" ht="12.75">
      <c r="K569" s="133"/>
      <c r="T569" s="66"/>
    </row>
    <row r="570" spans="11:20" ht="12.75">
      <c r="K570" s="133"/>
      <c r="T570" s="66"/>
    </row>
    <row r="571" spans="11:20" ht="12.75">
      <c r="K571" s="133"/>
      <c r="T571" s="66"/>
    </row>
    <row r="572" spans="11:20" ht="12.75">
      <c r="K572" s="133"/>
      <c r="T572" s="66"/>
    </row>
    <row r="573" spans="11:20" ht="12.75">
      <c r="K573" s="133"/>
      <c r="T573" s="66"/>
    </row>
    <row r="574" spans="11:20" ht="12.75">
      <c r="K574" s="133"/>
      <c r="T574" s="66"/>
    </row>
    <row r="575" spans="11:20" ht="12.75">
      <c r="K575" s="133"/>
      <c r="T575" s="66"/>
    </row>
    <row r="576" spans="11:20" ht="12.75">
      <c r="K576" s="133"/>
      <c r="T576" s="66"/>
    </row>
    <row r="577" spans="11:20" ht="12.75">
      <c r="K577" s="133"/>
      <c r="T577" s="66"/>
    </row>
    <row r="578" spans="11:20" ht="12.75">
      <c r="K578" s="133"/>
      <c r="T578" s="66"/>
    </row>
    <row r="579" spans="11:20" ht="12.75">
      <c r="K579" s="133"/>
      <c r="T579" s="66"/>
    </row>
    <row r="580" spans="11:20" ht="12.75">
      <c r="K580" s="133"/>
      <c r="T580" s="66"/>
    </row>
    <row r="581" spans="11:20" ht="12.75">
      <c r="K581" s="133"/>
      <c r="T581" s="66"/>
    </row>
    <row r="582" spans="11:20" ht="12.75">
      <c r="K582" s="133"/>
      <c r="T582" s="66"/>
    </row>
    <row r="583" spans="11:20" ht="12.75">
      <c r="K583" s="133"/>
      <c r="T583" s="66"/>
    </row>
    <row r="584" spans="11:20" ht="12.75">
      <c r="K584" s="133"/>
      <c r="T584" s="66"/>
    </row>
    <row r="585" spans="11:20" ht="12.75">
      <c r="K585" s="133"/>
      <c r="T585" s="66"/>
    </row>
    <row r="586" spans="11:20" ht="12.75">
      <c r="K586" s="133"/>
      <c r="T586" s="66"/>
    </row>
    <row r="587" spans="11:20" ht="12.75">
      <c r="K587" s="133"/>
      <c r="T587" s="66"/>
    </row>
    <row r="588" spans="11:20" ht="12.75">
      <c r="K588" s="133"/>
      <c r="T588" s="66"/>
    </row>
    <row r="589" spans="11:20" ht="12.75">
      <c r="K589" s="133"/>
      <c r="T589" s="66"/>
    </row>
    <row r="590" spans="11:20" ht="12.75">
      <c r="K590" s="133"/>
      <c r="T590" s="66"/>
    </row>
    <row r="591" spans="11:20" ht="12.75">
      <c r="K591" s="133"/>
      <c r="T591" s="66"/>
    </row>
    <row r="592" spans="11:20" ht="12.75">
      <c r="K592" s="133"/>
      <c r="T592" s="66"/>
    </row>
    <row r="593" spans="11:20" ht="12.75">
      <c r="K593" s="133"/>
      <c r="T593" s="66"/>
    </row>
    <row r="594" spans="11:20" ht="12.75">
      <c r="K594" s="133"/>
      <c r="T594" s="66"/>
    </row>
    <row r="595" spans="11:20" ht="12.75">
      <c r="K595" s="133"/>
      <c r="T595" s="66"/>
    </row>
    <row r="596" spans="11:20" ht="12.75">
      <c r="K596" s="133"/>
      <c r="T596" s="66"/>
    </row>
    <row r="597" spans="11:20" ht="12.75">
      <c r="K597" s="133"/>
      <c r="T597" s="66"/>
    </row>
    <row r="598" spans="11:20" ht="12.75">
      <c r="K598" s="133"/>
      <c r="T598" s="66"/>
    </row>
    <row r="599" spans="11:20" ht="12.75">
      <c r="K599" s="133"/>
      <c r="T599" s="66"/>
    </row>
    <row r="600" spans="11:20" ht="12.75">
      <c r="K600" s="133"/>
      <c r="T600" s="66"/>
    </row>
    <row r="601" spans="11:20" ht="12.75">
      <c r="K601" s="133"/>
      <c r="T601" s="66"/>
    </row>
    <row r="602" spans="11:20" ht="12.75">
      <c r="K602" s="133"/>
      <c r="T602" s="66"/>
    </row>
    <row r="603" spans="11:20" ht="12.75">
      <c r="K603" s="133"/>
      <c r="T603" s="66"/>
    </row>
    <row r="604" spans="11:20" ht="12.75">
      <c r="K604" s="133"/>
      <c r="T604" s="66"/>
    </row>
    <row r="605" spans="11:20" ht="12.75">
      <c r="K605" s="133"/>
      <c r="T605" s="66"/>
    </row>
    <row r="606" spans="11:20" ht="12.75">
      <c r="K606" s="133"/>
      <c r="T606" s="66"/>
    </row>
    <row r="607" spans="11:20" ht="12.75">
      <c r="K607" s="133"/>
      <c r="T607" s="66"/>
    </row>
    <row r="608" spans="11:20" ht="12.75">
      <c r="K608" s="133"/>
      <c r="T608" s="66"/>
    </row>
    <row r="609" spans="11:20" ht="12.75">
      <c r="K609" s="133"/>
      <c r="T609" s="66"/>
    </row>
    <row r="610" spans="11:20" ht="12.75">
      <c r="K610" s="133"/>
      <c r="T610" s="66"/>
    </row>
    <row r="611" spans="11:20" ht="12.75">
      <c r="K611" s="133"/>
      <c r="T611" s="66"/>
    </row>
    <row r="612" spans="11:20" ht="12.75">
      <c r="K612" s="133"/>
      <c r="T612" s="66"/>
    </row>
    <row r="613" spans="11:20" ht="12.75">
      <c r="K613" s="133"/>
      <c r="T613" s="66"/>
    </row>
    <row r="614" spans="11:20" ht="12.75">
      <c r="K614" s="133"/>
      <c r="T614" s="66"/>
    </row>
    <row r="615" spans="11:20" ht="12.75">
      <c r="K615" s="133"/>
      <c r="T615" s="66"/>
    </row>
    <row r="616" spans="11:20" ht="12.75">
      <c r="K616" s="133"/>
      <c r="T616" s="66"/>
    </row>
    <row r="617" spans="11:20" ht="12.75">
      <c r="K617" s="133"/>
      <c r="T617" s="66"/>
    </row>
    <row r="618" spans="11:20" ht="12.75">
      <c r="K618" s="133"/>
      <c r="T618" s="66"/>
    </row>
    <row r="619" spans="11:20" ht="12.75">
      <c r="K619" s="133"/>
      <c r="T619" s="66"/>
    </row>
    <row r="620" spans="11:20" ht="12.75">
      <c r="K620" s="133"/>
      <c r="T620" s="66"/>
    </row>
    <row r="621" spans="11:20" ht="12.75">
      <c r="K621" s="133"/>
      <c r="T621" s="66"/>
    </row>
    <row r="622" spans="11:20" ht="12.75">
      <c r="K622" s="133"/>
      <c r="T622" s="66"/>
    </row>
    <row r="623" spans="11:20" ht="12.75">
      <c r="K623" s="133"/>
      <c r="T623" s="66"/>
    </row>
    <row r="624" spans="11:20" ht="12.75">
      <c r="K624" s="133"/>
      <c r="T624" s="66"/>
    </row>
    <row r="625" spans="11:20" ht="12.75">
      <c r="K625" s="133"/>
      <c r="T625" s="66"/>
    </row>
    <row r="626" spans="11:20" ht="12.75">
      <c r="K626" s="133"/>
      <c r="T626" s="66"/>
    </row>
    <row r="627" spans="11:20" ht="12.75">
      <c r="K627" s="133"/>
      <c r="T627" s="66"/>
    </row>
    <row r="628" spans="11:20" ht="12.75">
      <c r="K628" s="133"/>
      <c r="T628" s="66"/>
    </row>
    <row r="629" spans="11:20" ht="12.75">
      <c r="K629" s="133"/>
      <c r="T629" s="66"/>
    </row>
    <row r="630" spans="11:20" ht="12.75">
      <c r="K630" s="133"/>
      <c r="T630" s="66"/>
    </row>
    <row r="631" spans="11:20" ht="12.75">
      <c r="K631" s="133"/>
      <c r="T631" s="66"/>
    </row>
    <row r="632" spans="11:20" ht="12.75">
      <c r="K632" s="133"/>
      <c r="T632" s="66"/>
    </row>
    <row r="633" spans="11:20" ht="12.75">
      <c r="K633" s="133"/>
      <c r="T633" s="66"/>
    </row>
    <row r="634" spans="11:20" ht="12.75">
      <c r="K634" s="133"/>
      <c r="T634" s="66"/>
    </row>
    <row r="635" spans="11:20" ht="12.75">
      <c r="K635" s="133"/>
      <c r="T635" s="66"/>
    </row>
    <row r="636" spans="11:20" ht="12.75">
      <c r="K636" s="133"/>
      <c r="T636" s="66"/>
    </row>
    <row r="637" spans="11:20" ht="12.75">
      <c r="K637" s="133"/>
      <c r="T637" s="66"/>
    </row>
    <row r="638" spans="11:20" ht="12.75">
      <c r="K638" s="133"/>
      <c r="T638" s="66"/>
    </row>
    <row r="639" spans="11:20" ht="12.75">
      <c r="K639" s="133"/>
      <c r="T639" s="66"/>
    </row>
    <row r="640" spans="11:20" ht="12.75">
      <c r="K640" s="133"/>
      <c r="T640" s="66"/>
    </row>
    <row r="641" spans="11:20" ht="12.75">
      <c r="K641" s="133"/>
      <c r="T641" s="66"/>
    </row>
    <row r="642" spans="11:20" ht="12.75">
      <c r="K642" s="133"/>
      <c r="T642" s="66"/>
    </row>
    <row r="643" spans="11:20" ht="12.75">
      <c r="K643" s="133"/>
      <c r="T643" s="66"/>
    </row>
    <row r="644" spans="11:20" ht="12.75">
      <c r="K644" s="133"/>
      <c r="T644" s="66"/>
    </row>
    <row r="645" spans="11:20" ht="12.75">
      <c r="K645" s="133"/>
      <c r="T645" s="66"/>
    </row>
    <row r="646" spans="11:20" ht="12.75">
      <c r="K646" s="133"/>
      <c r="T646" s="66"/>
    </row>
    <row r="647" spans="11:20" ht="12.75">
      <c r="K647" s="133"/>
      <c r="T647" s="66"/>
    </row>
    <row r="648" spans="11:20" ht="12.75">
      <c r="K648" s="133"/>
      <c r="T648" s="66"/>
    </row>
    <row r="649" spans="11:20" ht="12.75">
      <c r="K649" s="133"/>
      <c r="T649" s="66"/>
    </row>
    <row r="650" spans="11:20" ht="12.75">
      <c r="K650" s="133"/>
      <c r="T650" s="66"/>
    </row>
    <row r="651" spans="11:20" ht="12.75">
      <c r="K651" s="133"/>
      <c r="T651" s="66"/>
    </row>
    <row r="652" spans="11:20" ht="12.75">
      <c r="K652" s="133"/>
      <c r="T652" s="66"/>
    </row>
    <row r="653" spans="11:20" ht="12.75">
      <c r="K653" s="133"/>
      <c r="T653" s="66"/>
    </row>
    <row r="654" spans="11:20" ht="12.75">
      <c r="K654" s="133"/>
      <c r="T654" s="66"/>
    </row>
    <row r="655" spans="11:20" ht="12.75">
      <c r="K655" s="133"/>
      <c r="T655" s="66"/>
    </row>
    <row r="656" spans="11:20" ht="12.75">
      <c r="K656" s="133"/>
      <c r="T656" s="66"/>
    </row>
    <row r="657" spans="11:20" ht="12.75">
      <c r="K657" s="133"/>
      <c r="T657" s="66"/>
    </row>
    <row r="658" spans="11:20" ht="12.75">
      <c r="K658" s="133"/>
      <c r="T658" s="66"/>
    </row>
    <row r="659" spans="11:20" ht="12.75">
      <c r="K659" s="133"/>
      <c r="T659" s="66"/>
    </row>
    <row r="660" spans="11:20" ht="12.75">
      <c r="K660" s="133"/>
      <c r="T660" s="66"/>
    </row>
    <row r="661" spans="11:20" ht="12.75">
      <c r="K661" s="133"/>
      <c r="T661" s="66"/>
    </row>
    <row r="662" spans="11:20" ht="12.75">
      <c r="K662" s="133"/>
      <c r="T662" s="66"/>
    </row>
    <row r="663" spans="11:20" ht="12.75">
      <c r="K663" s="133"/>
      <c r="T663" s="66"/>
    </row>
    <row r="664" spans="11:20" ht="12.75">
      <c r="K664" s="133"/>
      <c r="T664" s="66"/>
    </row>
    <row r="665" spans="11:20" ht="12.75">
      <c r="K665" s="133"/>
      <c r="T665" s="66"/>
    </row>
    <row r="666" spans="11:20" ht="12.75">
      <c r="K666" s="133"/>
      <c r="T666" s="66"/>
    </row>
    <row r="667" spans="11:20" ht="12.75">
      <c r="K667" s="133"/>
      <c r="T667" s="66"/>
    </row>
    <row r="668" spans="11:20" ht="12.75">
      <c r="K668" s="133"/>
      <c r="T668" s="66"/>
    </row>
    <row r="669" spans="11:20" ht="12.75">
      <c r="K669" s="133"/>
      <c r="T669" s="66"/>
    </row>
    <row r="670" spans="11:20" ht="12.75">
      <c r="K670" s="133"/>
      <c r="T670" s="66"/>
    </row>
    <row r="671" spans="11:20" ht="12.75">
      <c r="K671" s="133"/>
      <c r="T671" s="66"/>
    </row>
    <row r="672" spans="11:20" ht="12.75">
      <c r="K672" s="133"/>
      <c r="T672" s="66"/>
    </row>
    <row r="673" spans="11:20" ht="12.75">
      <c r="K673" s="133"/>
      <c r="T673" s="66"/>
    </row>
    <row r="674" spans="11:20" ht="12.75">
      <c r="K674" s="133"/>
      <c r="T674" s="66"/>
    </row>
    <row r="675" spans="11:20" ht="12.75">
      <c r="K675" s="133"/>
      <c r="T675" s="66"/>
    </row>
    <row r="676" spans="11:20" ht="12.75">
      <c r="K676" s="133"/>
      <c r="T676" s="66"/>
    </row>
    <row r="677" spans="11:20" ht="12.75">
      <c r="K677" s="133"/>
      <c r="T677" s="66"/>
    </row>
    <row r="678" spans="11:20" ht="12.75">
      <c r="K678" s="133"/>
      <c r="T678" s="66"/>
    </row>
    <row r="679" spans="11:20" ht="12.75">
      <c r="K679" s="133"/>
      <c r="T679" s="66"/>
    </row>
    <row r="680" spans="11:20" ht="12.75">
      <c r="K680" s="133"/>
      <c r="T680" s="66"/>
    </row>
    <row r="681" spans="11:20" ht="12.75">
      <c r="K681" s="133"/>
      <c r="T681" s="66"/>
    </row>
    <row r="682" spans="11:20" ht="12.75">
      <c r="K682" s="133"/>
      <c r="T682" s="66"/>
    </row>
    <row r="683" spans="11:20" ht="12.75">
      <c r="K683" s="133"/>
      <c r="T683" s="66"/>
    </row>
    <row r="684" spans="11:20" ht="12.75">
      <c r="K684" s="133"/>
      <c r="T684" s="66"/>
    </row>
    <row r="685" spans="11:20" ht="12.75">
      <c r="K685" s="133"/>
      <c r="T685" s="66"/>
    </row>
    <row r="686" spans="11:20" ht="12.75">
      <c r="K686" s="133"/>
      <c r="T686" s="66"/>
    </row>
    <row r="687" spans="11:20" ht="12.75">
      <c r="K687" s="133"/>
      <c r="T687" s="66"/>
    </row>
    <row r="688" spans="11:20" ht="12.75">
      <c r="K688" s="133"/>
      <c r="T688" s="66"/>
    </row>
    <row r="689" spans="11:20" ht="12.75">
      <c r="K689" s="133"/>
      <c r="T689" s="66"/>
    </row>
    <row r="690" spans="11:20" ht="12.75">
      <c r="K690" s="133"/>
      <c r="T690" s="66"/>
    </row>
    <row r="691" spans="11:20" ht="12.75">
      <c r="K691" s="133"/>
      <c r="T691" s="66"/>
    </row>
    <row r="692" spans="11:20" ht="12.75">
      <c r="K692" s="133"/>
      <c r="T692" s="66"/>
    </row>
    <row r="693" spans="11:20" ht="12.75">
      <c r="K693" s="133"/>
      <c r="T693" s="66"/>
    </row>
    <row r="694" spans="11:20" ht="12.75">
      <c r="K694" s="133"/>
      <c r="T694" s="66"/>
    </row>
    <row r="695" spans="11:20" ht="12.75">
      <c r="K695" s="133"/>
      <c r="T695" s="66"/>
    </row>
    <row r="696" spans="11:20" ht="12.75">
      <c r="K696" s="133"/>
      <c r="T696" s="66"/>
    </row>
    <row r="697" spans="11:20" ht="12.75">
      <c r="K697" s="133"/>
      <c r="T697" s="66"/>
    </row>
    <row r="698" spans="11:20" ht="12.75">
      <c r="K698" s="133"/>
      <c r="T698" s="66"/>
    </row>
    <row r="699" spans="11:20" ht="12.75">
      <c r="K699" s="133"/>
      <c r="T699" s="66"/>
    </row>
    <row r="700" spans="11:20" ht="12.75">
      <c r="K700" s="133"/>
      <c r="T700" s="66"/>
    </row>
    <row r="701" spans="11:20" ht="12.75">
      <c r="K701" s="133"/>
      <c r="T701" s="66"/>
    </row>
    <row r="702" spans="11:20" ht="12.75">
      <c r="K702" s="133"/>
      <c r="T702" s="66"/>
    </row>
    <row r="703" spans="11:20" ht="12.75">
      <c r="K703" s="133"/>
      <c r="T703" s="66"/>
    </row>
    <row r="704" spans="11:20" ht="12.75">
      <c r="K704" s="133"/>
      <c r="T704" s="66"/>
    </row>
    <row r="705" spans="11:20" ht="12.75">
      <c r="K705" s="133"/>
      <c r="T705" s="66"/>
    </row>
    <row r="706" spans="11:20" ht="12.75">
      <c r="K706" s="133"/>
      <c r="T706" s="66"/>
    </row>
    <row r="707" spans="11:20" ht="12.75">
      <c r="K707" s="133"/>
      <c r="T707" s="66"/>
    </row>
    <row r="708" spans="11:20" ht="12.75">
      <c r="K708" s="133"/>
      <c r="T708" s="66"/>
    </row>
    <row r="709" spans="11:20" ht="12.75">
      <c r="K709" s="133"/>
      <c r="T709" s="66"/>
    </row>
    <row r="710" spans="11:20" ht="12.75">
      <c r="K710" s="133"/>
      <c r="T710" s="66"/>
    </row>
    <row r="711" spans="11:20" ht="12.75">
      <c r="K711" s="133"/>
      <c r="T711" s="66"/>
    </row>
    <row r="712" spans="11:20" ht="12.75">
      <c r="K712" s="133"/>
      <c r="T712" s="66"/>
    </row>
    <row r="713" spans="11:20" ht="12.75">
      <c r="K713" s="133"/>
      <c r="T713" s="66"/>
    </row>
    <row r="714" spans="11:20" ht="12.75">
      <c r="K714" s="133"/>
      <c r="T714" s="66"/>
    </row>
    <row r="715" spans="11:20" ht="12.75">
      <c r="K715" s="133"/>
      <c r="T715" s="66"/>
    </row>
    <row r="716" spans="11:20" ht="12.75">
      <c r="K716" s="133"/>
      <c r="T716" s="66"/>
    </row>
    <row r="717" spans="11:20" ht="12.75">
      <c r="K717" s="133"/>
      <c r="T717" s="66"/>
    </row>
    <row r="718" spans="11:20" ht="12.75">
      <c r="K718" s="133"/>
      <c r="T718" s="66"/>
    </row>
    <row r="719" spans="11:20" ht="12.75">
      <c r="K719" s="133"/>
      <c r="T719" s="66"/>
    </row>
    <row r="720" spans="11:20" ht="12.75">
      <c r="K720" s="133"/>
      <c r="T720" s="66"/>
    </row>
    <row r="721" spans="11:20" ht="12.75">
      <c r="K721" s="133"/>
      <c r="T721" s="66"/>
    </row>
    <row r="722" spans="11:20" ht="12.75">
      <c r="K722" s="133"/>
      <c r="T722" s="66"/>
    </row>
    <row r="723" spans="11:20" ht="12.75">
      <c r="K723" s="133"/>
      <c r="T723" s="66"/>
    </row>
    <row r="724" spans="11:20" ht="12.75">
      <c r="K724" s="133"/>
      <c r="T724" s="66"/>
    </row>
    <row r="725" spans="11:20" ht="12.75">
      <c r="K725" s="133"/>
      <c r="T725" s="66"/>
    </row>
    <row r="726" spans="11:20" ht="12.75">
      <c r="K726" s="133"/>
      <c r="T726" s="66"/>
    </row>
    <row r="727" spans="11:20" ht="12.75">
      <c r="K727" s="133"/>
      <c r="T727" s="66"/>
    </row>
    <row r="728" spans="11:20" ht="12.75">
      <c r="K728" s="133"/>
      <c r="T728" s="66"/>
    </row>
    <row r="729" spans="11:20" ht="12.75">
      <c r="K729" s="133"/>
      <c r="T729" s="66"/>
    </row>
    <row r="730" spans="11:20" ht="12.75">
      <c r="K730" s="133"/>
      <c r="T730" s="66"/>
    </row>
    <row r="731" spans="11:20" ht="12.75">
      <c r="K731" s="133"/>
      <c r="T731" s="66"/>
    </row>
    <row r="732" spans="11:20" ht="12.75">
      <c r="K732" s="133"/>
      <c r="T732" s="66"/>
    </row>
    <row r="733" spans="11:20" ht="12.75">
      <c r="K733" s="133"/>
      <c r="T733" s="66"/>
    </row>
    <row r="734" spans="11:20" ht="12.75">
      <c r="K734" s="133"/>
      <c r="T734" s="66"/>
    </row>
    <row r="735" spans="11:20" ht="12.75">
      <c r="K735" s="133"/>
      <c r="T735" s="66"/>
    </row>
    <row r="736" spans="11:20" ht="12.75">
      <c r="K736" s="133"/>
      <c r="T736" s="66"/>
    </row>
    <row r="737" spans="11:20" ht="12.75">
      <c r="K737" s="133"/>
      <c r="T737" s="66"/>
    </row>
    <row r="738" spans="11:20" ht="12.75">
      <c r="K738" s="133"/>
      <c r="T738" s="66"/>
    </row>
    <row r="739" spans="11:20" ht="12.75">
      <c r="K739" s="133"/>
      <c r="T739" s="66"/>
    </row>
    <row r="740" spans="11:20" ht="12.75">
      <c r="K740" s="133"/>
      <c r="T740" s="66"/>
    </row>
    <row r="741" spans="11:20" ht="12.75">
      <c r="K741" s="133"/>
      <c r="T741" s="66"/>
    </row>
    <row r="742" spans="11:20" ht="12.75">
      <c r="K742" s="133"/>
      <c r="T742" s="66"/>
    </row>
    <row r="743" spans="11:20" ht="12.75">
      <c r="K743" s="133"/>
      <c r="T743" s="66"/>
    </row>
    <row r="744" spans="11:20" ht="12.75">
      <c r="K744" s="133"/>
      <c r="T744" s="66"/>
    </row>
    <row r="745" spans="11:20" ht="12.75">
      <c r="K745" s="133"/>
      <c r="T745" s="66"/>
    </row>
    <row r="746" spans="11:20" ht="12.75">
      <c r="K746" s="133"/>
      <c r="T746" s="66"/>
    </row>
    <row r="747" spans="11:20" ht="12.75">
      <c r="K747" s="133"/>
      <c r="T747" s="66"/>
    </row>
    <row r="748" spans="11:20" ht="12.75">
      <c r="K748" s="133"/>
      <c r="T748" s="66"/>
    </row>
    <row r="749" spans="11:20" ht="12.75">
      <c r="K749" s="133"/>
      <c r="T749" s="66"/>
    </row>
    <row r="750" spans="11:20" ht="12.75">
      <c r="K750" s="133"/>
      <c r="T750" s="66"/>
    </row>
    <row r="751" spans="11:20" ht="12.75">
      <c r="K751" s="133"/>
      <c r="T751" s="66"/>
    </row>
    <row r="752" spans="11:20" ht="12.75">
      <c r="K752" s="133"/>
      <c r="T752" s="66"/>
    </row>
    <row r="753" spans="11:20" ht="12.75">
      <c r="K753" s="133"/>
      <c r="T753" s="66"/>
    </row>
    <row r="754" spans="11:20" ht="12.75">
      <c r="K754" s="133"/>
      <c r="T754" s="66"/>
    </row>
    <row r="755" spans="11:20" ht="12.75">
      <c r="K755" s="133"/>
      <c r="T755" s="66"/>
    </row>
    <row r="756" spans="11:20" ht="12.75">
      <c r="K756" s="133"/>
      <c r="T756" s="66"/>
    </row>
    <row r="757" spans="11:20" ht="12.75">
      <c r="K757" s="133"/>
      <c r="T757" s="66"/>
    </row>
    <row r="758" spans="11:20" ht="12.75">
      <c r="K758" s="133"/>
      <c r="T758" s="66"/>
    </row>
    <row r="759" spans="11:20" ht="12.75">
      <c r="K759" s="133"/>
      <c r="T759" s="66"/>
    </row>
    <row r="760" spans="11:20" ht="12.75">
      <c r="K760" s="133"/>
      <c r="T760" s="66"/>
    </row>
    <row r="761" spans="11:20" ht="12.75">
      <c r="K761" s="133"/>
      <c r="T761" s="66"/>
    </row>
    <row r="762" spans="11:20" ht="12.75">
      <c r="K762" s="133"/>
      <c r="T762" s="66"/>
    </row>
    <row r="763" spans="11:20" ht="12.75">
      <c r="K763" s="133"/>
      <c r="T763" s="66"/>
    </row>
    <row r="764" spans="11:20" ht="12.75">
      <c r="K764" s="133"/>
      <c r="T764" s="66"/>
    </row>
    <row r="765" spans="11:20" ht="12.75">
      <c r="K765" s="133"/>
      <c r="T765" s="66"/>
    </row>
    <row r="766" spans="11:20" ht="12.75">
      <c r="K766" s="133"/>
      <c r="T766" s="66"/>
    </row>
    <row r="767" spans="11:20" ht="12.75">
      <c r="K767" s="133"/>
      <c r="T767" s="66"/>
    </row>
    <row r="768" spans="11:20" ht="12.75">
      <c r="K768" s="133"/>
      <c r="T768" s="66"/>
    </row>
    <row r="769" spans="11:20" ht="12.75">
      <c r="K769" s="133"/>
      <c r="T769" s="66"/>
    </row>
    <row r="770" spans="11:20" ht="12.75">
      <c r="K770" s="133"/>
      <c r="T770" s="66"/>
    </row>
    <row r="771" spans="11:20" ht="12.75">
      <c r="K771" s="133"/>
      <c r="T771" s="66"/>
    </row>
    <row r="772" spans="11:20" ht="12.75">
      <c r="K772" s="133"/>
      <c r="T772" s="66"/>
    </row>
    <row r="773" spans="11:20" ht="12.75">
      <c r="K773" s="133"/>
      <c r="T773" s="66"/>
    </row>
    <row r="774" spans="11:20" ht="12.75">
      <c r="K774" s="133"/>
      <c r="T774" s="66"/>
    </row>
    <row r="775" spans="11:20" ht="12.75">
      <c r="K775" s="133"/>
      <c r="T775" s="66"/>
    </row>
    <row r="776" spans="11:20" ht="12.75">
      <c r="K776" s="133"/>
      <c r="T776" s="66"/>
    </row>
    <row r="777" spans="11:20" ht="12.75">
      <c r="K777" s="133"/>
      <c r="T777" s="66"/>
    </row>
    <row r="778" spans="11:20" ht="12.75">
      <c r="K778" s="133"/>
      <c r="T778" s="66"/>
    </row>
    <row r="779" spans="11:20" ht="12.75">
      <c r="K779" s="133"/>
      <c r="T779" s="66"/>
    </row>
    <row r="780" spans="11:20" ht="12.75">
      <c r="K780" s="133"/>
      <c r="T780" s="66"/>
    </row>
    <row r="781" spans="11:20" ht="12.75">
      <c r="K781" s="133"/>
      <c r="T781" s="66"/>
    </row>
    <row r="782" spans="11:20" ht="12.75">
      <c r="K782" s="133"/>
      <c r="T782" s="66"/>
    </row>
    <row r="783" spans="11:20" ht="12.75">
      <c r="K783" s="133"/>
      <c r="T783" s="66"/>
    </row>
    <row r="784" spans="11:20" ht="12.75">
      <c r="K784" s="133"/>
      <c r="T784" s="66"/>
    </row>
    <row r="785" spans="11:20" ht="12.75">
      <c r="K785" s="133"/>
      <c r="T785" s="66"/>
    </row>
    <row r="786" spans="11:20" ht="12.75">
      <c r="K786" s="133"/>
      <c r="T786" s="66"/>
    </row>
    <row r="787" spans="11:20" ht="12.75">
      <c r="K787" s="133"/>
      <c r="T787" s="66"/>
    </row>
    <row r="788" spans="11:20" ht="12.75">
      <c r="K788" s="133"/>
      <c r="T788" s="66"/>
    </row>
    <row r="789" spans="11:20" ht="12.75">
      <c r="K789" s="133"/>
      <c r="T789" s="66"/>
    </row>
    <row r="790" spans="11:20" ht="12.75">
      <c r="K790" s="133"/>
      <c r="T790" s="66"/>
    </row>
    <row r="791" spans="11:20" ht="12.75">
      <c r="K791" s="133"/>
      <c r="T791" s="66"/>
    </row>
    <row r="792" spans="11:20" ht="12.75">
      <c r="K792" s="133"/>
      <c r="T792" s="66"/>
    </row>
    <row r="793" spans="11:20" ht="12.75">
      <c r="K793" s="133"/>
      <c r="T793" s="66"/>
    </row>
    <row r="794" spans="11:20" ht="12.75">
      <c r="K794" s="133"/>
      <c r="T794" s="66"/>
    </row>
    <row r="795" spans="11:20" ht="12.75">
      <c r="K795" s="133"/>
      <c r="T795" s="66"/>
    </row>
    <row r="796" spans="11:20" ht="12.75">
      <c r="K796" s="133"/>
      <c r="T796" s="66"/>
    </row>
    <row r="797" spans="11:20" ht="12.75">
      <c r="K797" s="133"/>
      <c r="T797" s="66"/>
    </row>
    <row r="798" spans="11:20" ht="12.75">
      <c r="K798" s="133"/>
      <c r="T798" s="66"/>
    </row>
    <row r="799" spans="11:20" ht="12.75">
      <c r="K799" s="133"/>
      <c r="T799" s="66"/>
    </row>
    <row r="800" spans="11:20" ht="12.75">
      <c r="K800" s="133"/>
      <c r="T800" s="66"/>
    </row>
    <row r="801" spans="11:20" ht="12.75">
      <c r="K801" s="133"/>
      <c r="T801" s="66"/>
    </row>
    <row r="802" spans="11:20" ht="12.75">
      <c r="K802" s="133"/>
      <c r="T802" s="66"/>
    </row>
    <row r="803" spans="11:20" ht="12.75">
      <c r="K803" s="133"/>
      <c r="T803" s="66"/>
    </row>
    <row r="804" spans="11:20" ht="12.75">
      <c r="K804" s="133"/>
      <c r="T804" s="66"/>
    </row>
    <row r="805" spans="11:20" ht="12.75">
      <c r="K805" s="133"/>
      <c r="T805" s="66"/>
    </row>
    <row r="806" spans="11:20" ht="12.75">
      <c r="K806" s="133"/>
      <c r="T806" s="66"/>
    </row>
    <row r="807" spans="11:20" ht="12.75">
      <c r="K807" s="133"/>
      <c r="T807" s="66"/>
    </row>
    <row r="808" spans="11:20" ht="12.75">
      <c r="K808" s="133"/>
      <c r="T808" s="66"/>
    </row>
    <row r="809" spans="11:20" ht="12.75">
      <c r="K809" s="133"/>
      <c r="T809" s="66"/>
    </row>
    <row r="810" spans="11:20" ht="12.75">
      <c r="K810" s="133"/>
      <c r="T810" s="66"/>
    </row>
    <row r="811" spans="11:20" ht="12.75">
      <c r="K811" s="133"/>
      <c r="T811" s="66"/>
    </row>
    <row r="812" spans="11:20" ht="12.75">
      <c r="K812" s="133"/>
      <c r="T812" s="66"/>
    </row>
    <row r="813" spans="11:20" ht="12.75">
      <c r="K813" s="133"/>
      <c r="T813" s="66"/>
    </row>
    <row r="814" spans="11:20" ht="12.75">
      <c r="K814" s="133"/>
      <c r="T814" s="66"/>
    </row>
    <row r="815" spans="11:20" ht="12.75">
      <c r="K815" s="133"/>
      <c r="T815" s="66"/>
    </row>
    <row r="816" spans="11:20" ht="12.75">
      <c r="K816" s="133"/>
      <c r="T816" s="66"/>
    </row>
    <row r="817" spans="11:20" ht="12.75">
      <c r="K817" s="133"/>
      <c r="T817" s="66"/>
    </row>
    <row r="818" spans="11:20" ht="12.75">
      <c r="K818" s="133"/>
      <c r="T818" s="66"/>
    </row>
    <row r="819" spans="11:20" ht="12.75">
      <c r="K819" s="133"/>
      <c r="T819" s="66"/>
    </row>
    <row r="820" spans="11:20" ht="12.75">
      <c r="K820" s="133"/>
      <c r="T820" s="66"/>
    </row>
    <row r="821" spans="11:20" ht="12.75">
      <c r="K821" s="133"/>
      <c r="T821" s="66"/>
    </row>
    <row r="822" spans="11:20" ht="12.75">
      <c r="K822" s="133"/>
      <c r="T822" s="66"/>
    </row>
    <row r="823" spans="11:20" ht="12.75">
      <c r="K823" s="133"/>
      <c r="T823" s="66"/>
    </row>
    <row r="824" spans="11:20" ht="12.75">
      <c r="K824" s="133"/>
      <c r="T824" s="66"/>
    </row>
    <row r="825" spans="11:20" ht="12.75">
      <c r="K825" s="133"/>
      <c r="T825" s="66"/>
    </row>
    <row r="826" spans="11:20" ht="12.75">
      <c r="K826" s="133"/>
      <c r="T826" s="66"/>
    </row>
    <row r="827" spans="11:20" ht="12.75">
      <c r="K827" s="133"/>
      <c r="T827" s="66"/>
    </row>
    <row r="828" spans="11:20" ht="12.75">
      <c r="K828" s="133"/>
      <c r="T828" s="66"/>
    </row>
    <row r="829" spans="11:20" ht="12.75">
      <c r="K829" s="133"/>
      <c r="T829" s="66"/>
    </row>
    <row r="830" spans="11:20" ht="12.75">
      <c r="K830" s="133"/>
      <c r="T830" s="66"/>
    </row>
    <row r="831" spans="11:20" ht="12.75">
      <c r="K831" s="133"/>
      <c r="T831" s="66"/>
    </row>
    <row r="832" spans="11:20" ht="12.75">
      <c r="K832" s="133"/>
      <c r="T832" s="66"/>
    </row>
    <row r="833" spans="11:20" ht="12.75">
      <c r="K833" s="133"/>
      <c r="T833" s="66"/>
    </row>
    <row r="834" spans="11:20" ht="12.75">
      <c r="K834" s="133"/>
      <c r="T834" s="66"/>
    </row>
    <row r="835" spans="11:20" ht="12.75">
      <c r="K835" s="133"/>
      <c r="T835" s="66"/>
    </row>
    <row r="836" spans="11:20" ht="12.75">
      <c r="K836" s="133"/>
      <c r="T836" s="66"/>
    </row>
    <row r="837" spans="11:20" ht="12.75">
      <c r="K837" s="133"/>
      <c r="T837" s="66"/>
    </row>
    <row r="838" spans="11:20" ht="12.75">
      <c r="K838" s="133"/>
      <c r="T838" s="66"/>
    </row>
    <row r="839" spans="11:20" ht="12.75">
      <c r="K839" s="133"/>
      <c r="T839" s="66"/>
    </row>
    <row r="840" spans="11:20" ht="12.75">
      <c r="K840" s="133"/>
      <c r="T840" s="66"/>
    </row>
    <row r="841" spans="11:20" ht="12.75">
      <c r="K841" s="133"/>
      <c r="T841" s="66"/>
    </row>
    <row r="842" spans="11:20" ht="12.75">
      <c r="K842" s="133"/>
      <c r="T842" s="66"/>
    </row>
    <row r="843" spans="11:20" ht="12.75">
      <c r="K843" s="133"/>
      <c r="T843" s="66"/>
    </row>
    <row r="844" spans="11:20" ht="12.75">
      <c r="K844" s="133"/>
      <c r="T844" s="66"/>
    </row>
    <row r="845" spans="11:20" ht="12.75">
      <c r="K845" s="133"/>
      <c r="T845" s="66"/>
    </row>
    <row r="846" spans="11:20" ht="12.75">
      <c r="K846" s="133"/>
      <c r="T846" s="66"/>
    </row>
    <row r="847" spans="11:20" ht="12.75">
      <c r="K847" s="133"/>
      <c r="T847" s="66"/>
    </row>
    <row r="848" spans="11:20" ht="12.75">
      <c r="K848" s="133"/>
      <c r="T848" s="66"/>
    </row>
    <row r="849" spans="11:20" ht="12.75">
      <c r="K849" s="133"/>
      <c r="T849" s="66"/>
    </row>
    <row r="850" spans="11:20" ht="12.75">
      <c r="K850" s="133"/>
      <c r="T850" s="66"/>
    </row>
    <row r="851" spans="11:20" ht="12.75">
      <c r="K851" s="133"/>
      <c r="T851" s="66"/>
    </row>
    <row r="852" spans="11:20" ht="12.75">
      <c r="K852" s="133"/>
      <c r="T852" s="66"/>
    </row>
    <row r="853" spans="11:20" ht="12.75">
      <c r="K853" s="133"/>
      <c r="T853" s="66"/>
    </row>
    <row r="854" spans="11:20" ht="12.75">
      <c r="K854" s="133"/>
      <c r="T854" s="66"/>
    </row>
    <row r="855" spans="11:20" ht="12.75">
      <c r="K855" s="133"/>
      <c r="T855" s="66"/>
    </row>
    <row r="856" spans="11:20" ht="12.75">
      <c r="K856" s="133"/>
      <c r="T856" s="66"/>
    </row>
    <row r="857" spans="11:20" ht="12.75">
      <c r="K857" s="133"/>
      <c r="T857" s="66"/>
    </row>
    <row r="858" spans="11:20" ht="12.75">
      <c r="K858" s="133"/>
      <c r="T858" s="66"/>
    </row>
    <row r="859" spans="11:20" ht="12.75">
      <c r="K859" s="133"/>
      <c r="T859" s="66"/>
    </row>
    <row r="860" spans="11:20" ht="12.75">
      <c r="K860" s="133"/>
      <c r="T860" s="66"/>
    </row>
    <row r="861" spans="11:20" ht="12.75">
      <c r="K861" s="133"/>
      <c r="T861" s="66"/>
    </row>
    <row r="862" spans="11:20" ht="12.75">
      <c r="K862" s="133"/>
      <c r="T862" s="66"/>
    </row>
    <row r="863" spans="11:20" ht="12.75">
      <c r="K863" s="133"/>
      <c r="T863" s="66"/>
    </row>
    <row r="864" spans="11:20" ht="12.75">
      <c r="K864" s="133"/>
      <c r="T864" s="66"/>
    </row>
    <row r="865" spans="11:20" ht="12.75">
      <c r="K865" s="133"/>
      <c r="T865" s="66"/>
    </row>
    <row r="866" spans="11:20" ht="12.75">
      <c r="K866" s="133"/>
      <c r="T866" s="66"/>
    </row>
    <row r="867" spans="11:20" ht="12.75">
      <c r="K867" s="133"/>
      <c r="T867" s="66"/>
    </row>
    <row r="868" spans="11:20" ht="12.75">
      <c r="K868" s="133"/>
      <c r="T868" s="66"/>
    </row>
    <row r="869" spans="11:20" ht="12.75">
      <c r="K869" s="133"/>
      <c r="T869" s="66"/>
    </row>
    <row r="870" spans="11:20" ht="12.75">
      <c r="K870" s="133"/>
      <c r="T870" s="66"/>
    </row>
    <row r="871" spans="11:20" ht="12.75">
      <c r="K871" s="133"/>
      <c r="T871" s="66"/>
    </row>
    <row r="872" spans="11:20" ht="12.75">
      <c r="K872" s="133"/>
      <c r="T872" s="66"/>
    </row>
    <row r="873" spans="11:20" ht="12.75">
      <c r="K873" s="133"/>
      <c r="T873" s="66"/>
    </row>
    <row r="874" spans="11:20" ht="12.75">
      <c r="K874" s="133"/>
      <c r="T874" s="66"/>
    </row>
    <row r="875" spans="11:20" ht="12.75">
      <c r="K875" s="133"/>
      <c r="T875" s="66"/>
    </row>
    <row r="876" spans="11:20" ht="12.75">
      <c r="K876" s="133"/>
      <c r="T876" s="66"/>
    </row>
    <row r="877" spans="11:20" ht="12.75">
      <c r="K877" s="133"/>
      <c r="T877" s="66"/>
    </row>
    <row r="878" spans="11:20" ht="12.75">
      <c r="K878" s="133"/>
      <c r="T878" s="66"/>
    </row>
    <row r="879" spans="11:20" ht="12.75">
      <c r="K879" s="133"/>
      <c r="T879" s="66"/>
    </row>
    <row r="880" spans="11:20" ht="12.75">
      <c r="K880" s="133"/>
      <c r="T880" s="66"/>
    </row>
    <row r="881" spans="11:20" ht="12.75">
      <c r="K881" s="133"/>
      <c r="T881" s="66"/>
    </row>
    <row r="882" spans="11:20" ht="12.75">
      <c r="K882" s="133"/>
      <c r="T882" s="66"/>
    </row>
    <row r="883" spans="11:20" ht="12.75">
      <c r="K883" s="133"/>
      <c r="T883" s="66"/>
    </row>
    <row r="884" spans="11:20" ht="12.75">
      <c r="K884" s="133"/>
      <c r="T884" s="66"/>
    </row>
    <row r="885" spans="11:20" ht="12.75">
      <c r="K885" s="133"/>
      <c r="T885" s="66"/>
    </row>
    <row r="886" spans="11:20" ht="12.75">
      <c r="K886" s="133"/>
      <c r="T886" s="66"/>
    </row>
    <row r="887" spans="11:20" ht="12.75">
      <c r="K887" s="133"/>
      <c r="T887" s="66"/>
    </row>
    <row r="888" spans="11:20" ht="12.75">
      <c r="K888" s="133"/>
      <c r="T888" s="66"/>
    </row>
    <row r="889" spans="11:20" ht="12.75">
      <c r="K889" s="133"/>
      <c r="T889" s="66"/>
    </row>
    <row r="890" spans="11:20" ht="12.75">
      <c r="K890" s="133"/>
      <c r="T890" s="66"/>
    </row>
    <row r="891" spans="11:20" ht="12.75">
      <c r="K891" s="133"/>
      <c r="T891" s="66"/>
    </row>
    <row r="892" spans="11:20" ht="12.75">
      <c r="K892" s="133"/>
      <c r="T892" s="66"/>
    </row>
    <row r="893" spans="11:20" ht="12.75">
      <c r="K893" s="133"/>
      <c r="T893" s="66"/>
    </row>
    <row r="894" spans="11:20" ht="12.75">
      <c r="K894" s="133"/>
      <c r="T894" s="66"/>
    </row>
    <row r="895" spans="11:20" ht="12.75">
      <c r="K895" s="133"/>
      <c r="T895" s="66"/>
    </row>
    <row r="896" spans="11:20" ht="12.75">
      <c r="K896" s="133"/>
      <c r="T896" s="66"/>
    </row>
    <row r="897" spans="11:20" ht="12.75">
      <c r="K897" s="133"/>
      <c r="T897" s="66"/>
    </row>
    <row r="898" spans="11:20" ht="12.75">
      <c r="K898" s="133"/>
      <c r="T898" s="66"/>
    </row>
    <row r="899" spans="11:20" ht="12.75">
      <c r="K899" s="133"/>
      <c r="T899" s="66"/>
    </row>
    <row r="900" spans="11:20" ht="12.75">
      <c r="K900" s="133"/>
      <c r="T900" s="66"/>
    </row>
    <row r="901" spans="11:20" ht="12.75">
      <c r="K901" s="133"/>
      <c r="T901" s="66"/>
    </row>
    <row r="902" spans="11:20" ht="12.75">
      <c r="K902" s="133"/>
      <c r="T902" s="66"/>
    </row>
    <row r="903" spans="11:20" ht="12.75">
      <c r="K903" s="133"/>
      <c r="T903" s="66"/>
    </row>
    <row r="904" spans="11:20" ht="12.75">
      <c r="K904" s="133"/>
      <c r="T904" s="66"/>
    </row>
    <row r="905" spans="11:20" ht="12.75">
      <c r="K905" s="133"/>
      <c r="T905" s="66"/>
    </row>
    <row r="906" spans="11:20" ht="12.75">
      <c r="K906" s="133"/>
      <c r="T906" s="66"/>
    </row>
    <row r="907" spans="11:20" ht="12.75">
      <c r="K907" s="133"/>
      <c r="T907" s="66"/>
    </row>
    <row r="908" spans="11:20" ht="12.75">
      <c r="K908" s="133"/>
      <c r="T908" s="66"/>
    </row>
    <row r="909" spans="11:20" ht="12.75">
      <c r="K909" s="133"/>
      <c r="T909" s="66"/>
    </row>
    <row r="910" spans="11:20" ht="12.75">
      <c r="K910" s="133"/>
      <c r="T910" s="66"/>
    </row>
    <row r="911" spans="11:20" ht="12.75">
      <c r="K911" s="133"/>
      <c r="T911" s="66"/>
    </row>
    <row r="912" spans="11:20" ht="12.75">
      <c r="K912" s="133"/>
      <c r="T912" s="66"/>
    </row>
    <row r="913" spans="11:20" ht="12.75">
      <c r="K913" s="133"/>
      <c r="T913" s="66"/>
    </row>
    <row r="914" spans="11:20" ht="12.75">
      <c r="K914" s="133"/>
      <c r="T914" s="66"/>
    </row>
    <row r="915" spans="11:20" ht="12.75">
      <c r="K915" s="133"/>
      <c r="T915" s="66"/>
    </row>
    <row r="916" spans="11:20" ht="12.75">
      <c r="K916" s="133"/>
      <c r="T916" s="66"/>
    </row>
    <row r="917" spans="11:20" ht="12.75">
      <c r="K917" s="133"/>
      <c r="T917" s="66"/>
    </row>
    <row r="918" spans="11:20" ht="12.75">
      <c r="K918" s="133"/>
      <c r="T918" s="66"/>
    </row>
    <row r="919" spans="11:20" ht="12.75">
      <c r="K919" s="133"/>
      <c r="T919" s="66"/>
    </row>
    <row r="920" spans="11:20" ht="12.75">
      <c r="K920" s="133"/>
      <c r="T920" s="66"/>
    </row>
    <row r="921" spans="11:20" ht="12.75">
      <c r="K921" s="133"/>
      <c r="T921" s="66"/>
    </row>
    <row r="922" spans="11:20" ht="12.75">
      <c r="K922" s="133"/>
      <c r="T922" s="66"/>
    </row>
    <row r="923" spans="11:20" ht="12.75">
      <c r="K923" s="133"/>
      <c r="T923" s="66"/>
    </row>
    <row r="924" spans="11:20" ht="12.75">
      <c r="K924" s="133"/>
      <c r="T924" s="66"/>
    </row>
    <row r="925" spans="11:20" ht="12.75">
      <c r="K925" s="133"/>
      <c r="T925" s="66"/>
    </row>
    <row r="926" spans="11:20" ht="12.75">
      <c r="K926" s="133"/>
      <c r="T926" s="66"/>
    </row>
    <row r="927" spans="11:20" ht="12.75">
      <c r="K927" s="133"/>
      <c r="T927" s="66"/>
    </row>
    <row r="928" spans="11:20" ht="12.75">
      <c r="K928" s="133"/>
      <c r="T928" s="66"/>
    </row>
    <row r="929" spans="11:20" ht="12.75">
      <c r="K929" s="133"/>
      <c r="T929" s="66"/>
    </row>
    <row r="930" spans="11:20" ht="12.75">
      <c r="K930" s="133"/>
      <c r="T930" s="66"/>
    </row>
    <row r="931" spans="11:20" ht="12.75">
      <c r="K931" s="133"/>
      <c r="T931" s="66"/>
    </row>
    <row r="932" spans="11:20" ht="12.75">
      <c r="K932" s="133"/>
      <c r="T932" s="66"/>
    </row>
    <row r="933" spans="11:20" ht="12.75">
      <c r="K933" s="133"/>
      <c r="T933" s="66"/>
    </row>
    <row r="934" spans="11:20" ht="12.75">
      <c r="K934" s="133"/>
      <c r="T934" s="66"/>
    </row>
    <row r="935" spans="11:20" ht="12.75">
      <c r="K935" s="133"/>
      <c r="T935" s="66"/>
    </row>
    <row r="936" spans="11:20" ht="12.75">
      <c r="K936" s="133"/>
      <c r="T936" s="66"/>
    </row>
    <row r="937" spans="11:20" ht="12.75">
      <c r="K937" s="133"/>
      <c r="T937" s="66"/>
    </row>
    <row r="938" spans="11:20" ht="12.75">
      <c r="K938" s="133"/>
      <c r="T938" s="66"/>
    </row>
    <row r="939" spans="11:20" ht="12.75">
      <c r="K939" s="133"/>
      <c r="T939" s="66"/>
    </row>
    <row r="940" spans="11:20" ht="12.75">
      <c r="K940" s="133"/>
      <c r="T940" s="66"/>
    </row>
    <row r="941" spans="11:20" ht="12.75">
      <c r="K941" s="133"/>
      <c r="T941" s="66"/>
    </row>
    <row r="942" spans="11:20" ht="12.75">
      <c r="K942" s="133"/>
      <c r="T942" s="66"/>
    </row>
    <row r="943" spans="11:20" ht="12.75">
      <c r="K943" s="133"/>
      <c r="T943" s="66"/>
    </row>
    <row r="944" spans="11:20" ht="12.75">
      <c r="K944" s="133"/>
      <c r="T944" s="66"/>
    </row>
    <row r="945" spans="11:20" ht="12.75">
      <c r="K945" s="133"/>
      <c r="T945" s="66"/>
    </row>
    <row r="946" spans="11:20" ht="12.75">
      <c r="K946" s="133"/>
      <c r="T946" s="66"/>
    </row>
    <row r="947" spans="11:20" ht="12.75">
      <c r="K947" s="133"/>
      <c r="T947" s="66"/>
    </row>
    <row r="948" spans="11:20" ht="12.75">
      <c r="K948" s="133"/>
      <c r="T948" s="66"/>
    </row>
    <row r="949" spans="11:20" ht="12.75">
      <c r="K949" s="133"/>
      <c r="T949" s="66"/>
    </row>
    <row r="950" spans="11:20" ht="12.75">
      <c r="K950" s="133"/>
      <c r="T950" s="66"/>
    </row>
    <row r="951" spans="11:20" ht="12.75">
      <c r="K951" s="133"/>
      <c r="T951" s="66"/>
    </row>
    <row r="952" spans="11:20" ht="12.75">
      <c r="K952" s="133"/>
      <c r="T952" s="66"/>
    </row>
    <row r="953" spans="11:20" ht="12.75">
      <c r="K953" s="133"/>
      <c r="T953" s="66"/>
    </row>
    <row r="954" spans="11:20" ht="12.75">
      <c r="K954" s="133"/>
      <c r="T954" s="66"/>
    </row>
    <row r="955" spans="11:20" ht="12.75">
      <c r="K955" s="133"/>
      <c r="T955" s="66"/>
    </row>
    <row r="956" spans="11:20" ht="12.75">
      <c r="K956" s="133"/>
      <c r="T956" s="66"/>
    </row>
    <row r="957" spans="11:20" ht="12.75">
      <c r="K957" s="133"/>
      <c r="T957" s="66"/>
    </row>
    <row r="958" spans="11:20" ht="12.75">
      <c r="K958" s="133"/>
      <c r="T958" s="66"/>
    </row>
    <row r="959" spans="11:20" ht="12.75">
      <c r="K959" s="133"/>
      <c r="T959" s="66"/>
    </row>
    <row r="960" spans="11:20" ht="12.75">
      <c r="K960" s="133"/>
      <c r="T960" s="66"/>
    </row>
    <row r="961" spans="11:20" ht="12.75">
      <c r="K961" s="133"/>
      <c r="T961" s="66"/>
    </row>
    <row r="962" spans="11:20" ht="12.75">
      <c r="K962" s="133"/>
      <c r="T962" s="66"/>
    </row>
    <row r="963" spans="11:20" ht="12.75">
      <c r="K963" s="133"/>
      <c r="T963" s="66"/>
    </row>
    <row r="964" spans="11:20" ht="12.75">
      <c r="K964" s="133"/>
      <c r="T964" s="66"/>
    </row>
    <row r="965" spans="11:20" ht="12.75">
      <c r="K965" s="133"/>
      <c r="T965" s="66"/>
    </row>
    <row r="966" spans="11:20" ht="12.75">
      <c r="K966" s="133"/>
      <c r="T966" s="66"/>
    </row>
    <row r="967" spans="11:20" ht="12.75">
      <c r="K967" s="133"/>
      <c r="T967" s="66"/>
    </row>
    <row r="968" spans="11:20" ht="12.75">
      <c r="K968" s="133"/>
      <c r="T968" s="66"/>
    </row>
    <row r="969" spans="11:20" ht="12.75">
      <c r="K969" s="133"/>
      <c r="T969" s="66"/>
    </row>
    <row r="970" spans="11:20" ht="12.75">
      <c r="K970" s="133"/>
      <c r="T970" s="66"/>
    </row>
    <row r="971" spans="11:20" ht="12.75">
      <c r="K971" s="133"/>
      <c r="T971" s="66"/>
    </row>
    <row r="972" spans="11:20" ht="12.75">
      <c r="K972" s="133"/>
      <c r="T972" s="66"/>
    </row>
    <row r="973" spans="11:20" ht="12.75">
      <c r="K973" s="133"/>
      <c r="T973" s="66"/>
    </row>
    <row r="974" spans="11:20" ht="12.75">
      <c r="K974" s="133"/>
      <c r="T974" s="66"/>
    </row>
    <row r="975" spans="11:20" ht="12.75">
      <c r="K975" s="133"/>
      <c r="T975" s="66"/>
    </row>
    <row r="976" spans="11:20" ht="12.75">
      <c r="K976" s="133"/>
      <c r="T976" s="66"/>
    </row>
    <row r="977" spans="11:20" ht="12.75">
      <c r="K977" s="133"/>
      <c r="T977" s="66"/>
    </row>
    <row r="978" spans="11:20" ht="12.75">
      <c r="K978" s="133"/>
      <c r="T978" s="66"/>
    </row>
    <row r="979" spans="11:20" ht="12.75">
      <c r="K979" s="133"/>
      <c r="T979" s="66"/>
    </row>
    <row r="980" spans="11:20" ht="12.75">
      <c r="K980" s="133"/>
      <c r="T980" s="66"/>
    </row>
    <row r="981" spans="11:20" ht="12.75">
      <c r="K981" s="133"/>
      <c r="T981" s="66"/>
    </row>
    <row r="982" spans="11:20" ht="12.75">
      <c r="K982" s="133"/>
      <c r="T982" s="66"/>
    </row>
    <row r="983" spans="11:20" ht="12.75">
      <c r="K983" s="133"/>
      <c r="T983" s="66"/>
    </row>
    <row r="984" spans="11:20" ht="12.75">
      <c r="K984" s="133"/>
      <c r="T984" s="66"/>
    </row>
    <row r="985" spans="11:20" ht="12.75">
      <c r="K985" s="133"/>
      <c r="T985" s="66"/>
    </row>
    <row r="986" spans="11:20" ht="12.75">
      <c r="K986" s="133"/>
      <c r="T986" s="66"/>
    </row>
    <row r="987" spans="11:20" ht="12.75">
      <c r="K987" s="133"/>
      <c r="T987" s="66"/>
    </row>
    <row r="988" spans="11:20" ht="12.75">
      <c r="K988" s="133"/>
      <c r="T988" s="66"/>
    </row>
    <row r="989" spans="11:20" ht="12.75">
      <c r="K989" s="133"/>
      <c r="T989" s="66"/>
    </row>
    <row r="990" spans="11:20" ht="12.75">
      <c r="K990" s="133"/>
      <c r="T990" s="66"/>
    </row>
    <row r="991" spans="11:20" ht="12.75">
      <c r="K991" s="133"/>
      <c r="T991" s="66"/>
    </row>
    <row r="992" spans="11:20" ht="12.75">
      <c r="K992" s="133"/>
      <c r="T992" s="66"/>
    </row>
    <row r="993" spans="11:20" ht="12.75">
      <c r="K993" s="133"/>
      <c r="T993" s="66"/>
    </row>
    <row r="994" spans="11:20" ht="12.75">
      <c r="K994" s="133"/>
      <c r="T994" s="66"/>
    </row>
    <row r="995" spans="11:20" ht="12.75">
      <c r="K995" s="133"/>
      <c r="T995" s="66"/>
    </row>
    <row r="996" spans="11:20" ht="12.75">
      <c r="K996" s="133"/>
      <c r="T996" s="66"/>
    </row>
    <row r="997" spans="11:20" ht="12.75">
      <c r="K997" s="133"/>
      <c r="T997" s="66"/>
    </row>
    <row r="998" spans="11:20" ht="12.75">
      <c r="K998" s="133"/>
      <c r="T998" s="66"/>
    </row>
    <row r="999" spans="11:20" ht="12.75">
      <c r="K999" s="133"/>
      <c r="T999" s="66"/>
    </row>
    <row r="1000" spans="11:20" ht="12.75">
      <c r="K1000" s="133"/>
      <c r="T1000" s="66"/>
    </row>
    <row r="1001" spans="11:20" ht="12.75">
      <c r="K1001" s="133"/>
      <c r="T1001" s="66"/>
    </row>
    <row r="1002" spans="11:20" ht="12.75">
      <c r="K1002" s="133"/>
      <c r="T1002" s="66"/>
    </row>
    <row r="1003" spans="11:20" ht="12.75">
      <c r="K1003" s="133"/>
      <c r="T1003" s="66"/>
    </row>
    <row r="1004" spans="11:20" ht="12.75">
      <c r="K1004" s="133"/>
      <c r="T1004" s="66"/>
    </row>
    <row r="1005" spans="11:20" ht="12.75">
      <c r="K1005" s="133"/>
      <c r="T1005" s="66"/>
    </row>
    <row r="1006" spans="11:20" ht="12.75">
      <c r="K1006" s="133"/>
      <c r="T1006" s="66"/>
    </row>
    <row r="1007" spans="11:20" ht="12.75">
      <c r="K1007" s="133"/>
      <c r="T1007" s="66"/>
    </row>
    <row r="1008" spans="11:20" ht="12.75">
      <c r="K1008" s="133"/>
      <c r="T1008" s="66"/>
    </row>
    <row r="1009" spans="11:20" ht="12.75">
      <c r="K1009" s="133"/>
      <c r="T1009" s="66"/>
    </row>
    <row r="1010" spans="11:20" ht="12.75">
      <c r="K1010" s="133"/>
      <c r="T1010" s="66"/>
    </row>
    <row r="1011" spans="11:20" ht="12.75">
      <c r="K1011" s="133"/>
      <c r="T1011" s="66"/>
    </row>
    <row r="1012" spans="11:20" ht="12.75">
      <c r="K1012" s="133"/>
      <c r="T1012" s="66"/>
    </row>
    <row r="1013" spans="11:20" ht="12.75">
      <c r="K1013" s="133"/>
      <c r="T1013" s="66"/>
    </row>
    <row r="1014" spans="11:20" ht="12.75">
      <c r="K1014" s="133"/>
      <c r="T1014" s="66"/>
    </row>
    <row r="1015" spans="11:20" ht="12.75">
      <c r="K1015" s="133"/>
      <c r="T1015" s="66"/>
    </row>
    <row r="1016" spans="11:20" ht="12.75">
      <c r="K1016" s="133"/>
      <c r="T1016" s="66"/>
    </row>
    <row r="1017" spans="11:20" ht="12.75">
      <c r="K1017" s="133"/>
      <c r="T1017" s="66"/>
    </row>
    <row r="1018" spans="11:20" ht="12.75">
      <c r="K1018" s="133"/>
      <c r="T1018" s="66"/>
    </row>
    <row r="1019" spans="11:20" ht="12.75">
      <c r="K1019" s="133"/>
      <c r="T1019" s="66"/>
    </row>
    <row r="1020" spans="11:20" ht="12.75">
      <c r="K1020" s="133"/>
      <c r="T1020" s="66"/>
    </row>
    <row r="1021" spans="11:20" ht="12.75">
      <c r="K1021" s="133"/>
      <c r="T1021" s="66"/>
    </row>
    <row r="1022" spans="11:20" ht="12.75">
      <c r="K1022" s="133"/>
      <c r="T1022" s="66"/>
    </row>
    <row r="1023" spans="11:20" ht="12.75">
      <c r="K1023" s="133"/>
      <c r="T1023" s="66"/>
    </row>
    <row r="1024" spans="11:20" ht="12.75">
      <c r="K1024" s="133"/>
      <c r="T1024" s="66"/>
    </row>
    <row r="1025" spans="11:20" ht="12.75">
      <c r="K1025" s="133"/>
      <c r="T1025" s="66"/>
    </row>
    <row r="1026" spans="11:20" ht="12.75">
      <c r="K1026" s="133"/>
      <c r="T1026" s="66"/>
    </row>
    <row r="1027" spans="11:20" ht="12.75">
      <c r="K1027" s="133"/>
      <c r="T1027" s="66"/>
    </row>
    <row r="1028" spans="11:20" ht="12.75">
      <c r="K1028" s="133"/>
      <c r="T1028" s="66"/>
    </row>
    <row r="1029" spans="11:20" ht="12.75">
      <c r="K1029" s="133"/>
      <c r="T1029" s="66"/>
    </row>
    <row r="1030" spans="11:20" ht="12.75">
      <c r="K1030" s="133"/>
      <c r="T1030" s="66"/>
    </row>
    <row r="1031" spans="11:20" ht="12.75">
      <c r="K1031" s="133"/>
      <c r="T1031" s="66"/>
    </row>
    <row r="1032" spans="11:20" ht="12.75">
      <c r="K1032" s="133"/>
      <c r="T1032" s="66"/>
    </row>
    <row r="1033" spans="11:20" ht="12.75">
      <c r="K1033" s="133"/>
      <c r="T1033" s="66"/>
    </row>
    <row r="1034" spans="11:20" ht="12.75">
      <c r="K1034" s="133"/>
      <c r="T1034" s="66"/>
    </row>
    <row r="1035" spans="11:20" ht="12.75">
      <c r="K1035" s="133"/>
      <c r="T1035" s="66"/>
    </row>
    <row r="1036" spans="11:20" ht="12.75">
      <c r="K1036" s="133"/>
      <c r="T1036" s="66"/>
    </row>
    <row r="1037" spans="11:20" ht="12.75">
      <c r="K1037" s="133"/>
      <c r="T1037" s="66"/>
    </row>
    <row r="1038" spans="11:20" ht="12.75">
      <c r="K1038" s="133"/>
      <c r="T1038" s="66"/>
    </row>
    <row r="1039" spans="11:20" ht="12.75">
      <c r="K1039" s="133"/>
      <c r="T1039" s="66"/>
    </row>
    <row r="1040" spans="11:20" ht="12.75">
      <c r="K1040" s="133"/>
      <c r="T1040" s="66"/>
    </row>
    <row r="1041" spans="11:20" ht="12.75">
      <c r="K1041" s="133"/>
      <c r="T1041" s="66"/>
    </row>
    <row r="1042" spans="11:20" ht="12.75">
      <c r="K1042" s="133"/>
      <c r="T1042" s="66"/>
    </row>
    <row r="1043" spans="11:20" ht="12.75">
      <c r="K1043" s="133"/>
      <c r="T1043" s="66"/>
    </row>
    <row r="1044" spans="11:20" ht="12.75">
      <c r="K1044" s="133"/>
      <c r="T1044" s="66"/>
    </row>
    <row r="1045" spans="11:20" ht="12.75">
      <c r="K1045" s="133"/>
      <c r="T1045" s="66"/>
    </row>
    <row r="1046" spans="11:20" ht="12.75">
      <c r="K1046" s="133"/>
      <c r="T1046" s="66"/>
    </row>
    <row r="1047" spans="11:20" ht="12.75">
      <c r="K1047" s="133"/>
      <c r="T1047" s="66"/>
    </row>
    <row r="1048" spans="11:20" ht="12.75">
      <c r="K1048" s="133"/>
      <c r="T1048" s="66"/>
    </row>
    <row r="1049" spans="11:20" ht="12.75">
      <c r="K1049" s="133"/>
      <c r="T1049" s="66"/>
    </row>
    <row r="1050" spans="11:20" ht="12.75">
      <c r="K1050" s="133"/>
      <c r="T1050" s="66"/>
    </row>
    <row r="1051" spans="11:20" ht="12.75">
      <c r="K1051" s="133"/>
      <c r="T1051" s="66"/>
    </row>
    <row r="1052" spans="11:20" ht="12.75">
      <c r="K1052" s="133"/>
      <c r="T1052" s="66"/>
    </row>
    <row r="1053" spans="11:20" ht="12.75">
      <c r="K1053" s="133"/>
      <c r="T1053" s="66"/>
    </row>
    <row r="1054" spans="11:20" ht="12.75">
      <c r="K1054" s="133"/>
      <c r="T1054" s="66"/>
    </row>
    <row r="1055" spans="11:20" ht="12.75">
      <c r="K1055" s="133"/>
      <c r="T1055" s="66"/>
    </row>
    <row r="1056" spans="11:20" ht="12.75">
      <c r="K1056" s="133"/>
      <c r="T1056" s="66"/>
    </row>
    <row r="1057" spans="11:20" ht="12.75">
      <c r="K1057" s="133"/>
      <c r="T1057" s="66"/>
    </row>
    <row r="1058" spans="11:20" ht="12.75">
      <c r="K1058" s="133"/>
      <c r="T1058" s="66"/>
    </row>
    <row r="1059" spans="11:20" ht="12.75">
      <c r="K1059" s="133"/>
      <c r="T1059" s="66"/>
    </row>
    <row r="1060" spans="11:20" ht="12.75">
      <c r="K1060" s="133"/>
      <c r="T1060" s="66"/>
    </row>
    <row r="1061" spans="11:20" ht="12.75">
      <c r="K1061" s="133"/>
      <c r="T1061" s="66"/>
    </row>
    <row r="1062" spans="11:20" ht="12.75">
      <c r="K1062" s="133"/>
      <c r="T1062" s="66"/>
    </row>
    <row r="1063" spans="11:20" ht="12.75">
      <c r="K1063" s="133"/>
      <c r="T1063" s="66"/>
    </row>
    <row r="1064" spans="11:20" ht="12.75">
      <c r="K1064" s="133"/>
      <c r="T1064" s="66"/>
    </row>
    <row r="1065" spans="11:20" ht="12.75">
      <c r="K1065" s="133"/>
      <c r="T1065" s="66"/>
    </row>
    <row r="1066" spans="11:20" ht="12.75">
      <c r="K1066" s="133"/>
      <c r="T1066" s="66"/>
    </row>
    <row r="1067" spans="11:20" ht="12.75">
      <c r="K1067" s="133"/>
      <c r="T1067" s="66"/>
    </row>
    <row r="1068" spans="11:20" ht="12.75">
      <c r="K1068" s="133"/>
      <c r="T1068" s="66"/>
    </row>
    <row r="1069" spans="11:20" ht="12.75">
      <c r="K1069" s="133"/>
      <c r="T1069" s="66"/>
    </row>
    <row r="1070" spans="11:20" ht="12.75">
      <c r="K1070" s="133"/>
      <c r="T1070" s="66"/>
    </row>
    <row r="1071" spans="11:20" ht="12.75">
      <c r="K1071" s="133"/>
      <c r="T1071" s="66"/>
    </row>
    <row r="1072" spans="11:20" ht="12.75">
      <c r="K1072" s="133"/>
      <c r="T1072" s="66"/>
    </row>
    <row r="1073" spans="11:20" ht="12.75">
      <c r="K1073" s="133"/>
      <c r="T1073" s="66"/>
    </row>
    <row r="1074" spans="11:20" ht="12.75">
      <c r="K1074" s="133"/>
      <c r="T1074" s="66"/>
    </row>
    <row r="1075" spans="11:20" ht="12.75">
      <c r="K1075" s="133"/>
      <c r="T1075" s="66"/>
    </row>
    <row r="1076" spans="11:20" ht="12.75">
      <c r="K1076" s="133"/>
      <c r="T1076" s="66"/>
    </row>
    <row r="1077" spans="11:20" ht="12.75">
      <c r="K1077" s="133"/>
      <c r="T1077" s="66"/>
    </row>
    <row r="1078" spans="11:20" ht="12.75">
      <c r="K1078" s="133"/>
      <c r="T1078" s="66"/>
    </row>
    <row r="1079" spans="11:20" ht="12.75">
      <c r="K1079" s="133"/>
      <c r="T1079" s="66"/>
    </row>
    <row r="1080" spans="11:20" ht="12.75">
      <c r="K1080" s="133"/>
      <c r="T1080" s="66"/>
    </row>
    <row r="1081" spans="11:20" ht="12.75">
      <c r="K1081" s="133"/>
      <c r="T1081" s="66"/>
    </row>
    <row r="1082" spans="11:20" ht="12.75">
      <c r="K1082" s="133"/>
      <c r="T1082" s="66"/>
    </row>
    <row r="1083" spans="11:20" ht="12.75">
      <c r="K1083" s="133"/>
      <c r="T1083" s="66"/>
    </row>
    <row r="1084" spans="11:20" ht="12.75">
      <c r="K1084" s="133"/>
      <c r="T1084" s="66"/>
    </row>
    <row r="1085" spans="11:20" ht="12.75">
      <c r="K1085" s="133"/>
      <c r="T1085" s="66"/>
    </row>
    <row r="1086" spans="11:20" ht="12.75">
      <c r="K1086" s="133"/>
      <c r="T1086" s="66"/>
    </row>
    <row r="1087" spans="11:20" ht="12.75">
      <c r="K1087" s="133"/>
      <c r="T1087" s="66"/>
    </row>
    <row r="1088" spans="11:20" ht="12.75">
      <c r="K1088" s="133"/>
      <c r="T1088" s="66"/>
    </row>
    <row r="1089" spans="11:20" ht="12.75">
      <c r="K1089" s="133"/>
      <c r="T1089" s="66"/>
    </row>
    <row r="1090" spans="11:20" ht="12.75">
      <c r="K1090" s="133"/>
      <c r="T1090" s="66"/>
    </row>
    <row r="1091" spans="11:20" ht="12.75">
      <c r="K1091" s="133"/>
      <c r="T1091" s="66"/>
    </row>
    <row r="1092" spans="11:20" ht="12.75">
      <c r="K1092" s="133"/>
      <c r="T1092" s="66"/>
    </row>
    <row r="1093" spans="11:20" ht="12.75">
      <c r="K1093" s="133"/>
      <c r="T1093" s="66"/>
    </row>
    <row r="1094" spans="11:20" ht="12.75">
      <c r="K1094" s="133"/>
      <c r="T1094" s="66"/>
    </row>
    <row r="1095" spans="11:20" ht="12.75">
      <c r="K1095" s="133"/>
      <c r="T1095" s="66"/>
    </row>
    <row r="1096" spans="11:20" ht="12.75">
      <c r="K1096" s="133"/>
      <c r="T1096" s="66"/>
    </row>
    <row r="1097" spans="11:20" ht="12.75">
      <c r="K1097" s="133"/>
      <c r="T1097" s="66"/>
    </row>
    <row r="1098" spans="11:20" ht="12.75">
      <c r="K1098" s="133"/>
      <c r="T1098" s="66"/>
    </row>
    <row r="1099" spans="11:20" ht="12.75">
      <c r="K1099" s="133"/>
      <c r="T1099" s="66"/>
    </row>
    <row r="1100" spans="11:20" ht="12.75">
      <c r="K1100" s="133"/>
      <c r="T1100" s="66"/>
    </row>
    <row r="1101" spans="11:20" ht="12.75">
      <c r="K1101" s="133"/>
      <c r="T1101" s="66"/>
    </row>
    <row r="1102" spans="11:20" ht="12.75">
      <c r="K1102" s="133"/>
      <c r="T1102" s="66"/>
    </row>
    <row r="1103" spans="11:20" ht="12.75">
      <c r="K1103" s="133"/>
      <c r="T1103" s="66"/>
    </row>
    <row r="1104" spans="11:20" ht="12.75">
      <c r="K1104" s="133"/>
      <c r="T1104" s="66"/>
    </row>
    <row r="1105" spans="11:20" ht="12.75">
      <c r="K1105" s="133"/>
      <c r="T1105" s="66"/>
    </row>
    <row r="1106" spans="11:20" ht="12.75">
      <c r="K1106" s="133"/>
      <c r="T1106" s="66"/>
    </row>
    <row r="1107" spans="11:20" ht="12.75">
      <c r="K1107" s="133"/>
      <c r="T1107" s="66"/>
    </row>
    <row r="1108" spans="11:20" ht="12.75">
      <c r="K1108" s="133"/>
      <c r="T1108" s="66"/>
    </row>
    <row r="1109" spans="11:20" ht="12.75">
      <c r="K1109" s="133"/>
      <c r="T1109" s="66"/>
    </row>
    <row r="1110" spans="11:20" ht="12.75">
      <c r="K1110" s="133"/>
      <c r="T1110" s="66"/>
    </row>
    <row r="1111" spans="11:20" ht="12.75">
      <c r="K1111" s="133"/>
      <c r="T1111" s="66"/>
    </row>
    <row r="1112" spans="11:20" ht="12.75">
      <c r="K1112" s="133"/>
      <c r="T1112" s="66"/>
    </row>
    <row r="1113" spans="11:20" ht="12.75">
      <c r="K1113" s="133"/>
      <c r="T1113" s="66"/>
    </row>
    <row r="1114" spans="11:20" ht="12.75">
      <c r="K1114" s="133"/>
      <c r="T1114" s="66"/>
    </row>
    <row r="1115" spans="11:20" ht="12.75">
      <c r="K1115" s="133"/>
      <c r="T1115" s="66"/>
    </row>
    <row r="1116" spans="11:20" ht="12.75">
      <c r="K1116" s="133"/>
      <c r="T1116" s="66"/>
    </row>
    <row r="1117" spans="11:20" ht="12.75">
      <c r="K1117" s="133"/>
      <c r="T1117" s="66"/>
    </row>
    <row r="1118" spans="11:20" ht="12.75">
      <c r="K1118" s="133"/>
      <c r="T1118" s="66"/>
    </row>
    <row r="1119" spans="11:20" ht="12.75">
      <c r="K1119" s="133"/>
      <c r="T1119" s="66"/>
    </row>
    <row r="1120" spans="11:20" ht="12.75">
      <c r="K1120" s="133"/>
      <c r="T1120" s="66"/>
    </row>
    <row r="1121" spans="11:20" ht="12.75">
      <c r="K1121" s="133"/>
      <c r="T1121" s="66"/>
    </row>
    <row r="1122" spans="11:20" ht="12.75">
      <c r="K1122" s="133"/>
      <c r="T1122" s="66"/>
    </row>
    <row r="1123" spans="11:20" ht="12.75">
      <c r="K1123" s="133"/>
      <c r="T1123" s="66"/>
    </row>
    <row r="1124" spans="11:20" ht="12.75">
      <c r="K1124" s="133"/>
      <c r="T1124" s="66"/>
    </row>
    <row r="1125" spans="11:20" ht="12.75">
      <c r="K1125" s="133"/>
      <c r="T1125" s="66"/>
    </row>
    <row r="1126" spans="11:20" ht="12.75">
      <c r="K1126" s="133"/>
      <c r="T1126" s="66"/>
    </row>
    <row r="1127" spans="11:20" ht="12.75">
      <c r="K1127" s="133"/>
      <c r="T1127" s="66"/>
    </row>
    <row r="1128" spans="11:20" ht="12.75">
      <c r="K1128" s="133"/>
      <c r="T1128" s="66"/>
    </row>
    <row r="1129" spans="11:20" ht="12.75">
      <c r="K1129" s="133"/>
      <c r="T1129" s="66"/>
    </row>
    <row r="1130" spans="11:20" ht="12.75">
      <c r="K1130" s="133"/>
      <c r="T1130" s="66"/>
    </row>
    <row r="1131" spans="11:20" ht="12.75">
      <c r="K1131" s="133"/>
      <c r="T1131" s="66"/>
    </row>
    <row r="1132" spans="11:20" ht="12.75">
      <c r="K1132" s="133"/>
      <c r="T1132" s="66"/>
    </row>
    <row r="1133" spans="11:20" ht="12.75">
      <c r="K1133" s="133"/>
      <c r="T1133" s="66"/>
    </row>
    <row r="1134" spans="11:20" ht="12.75">
      <c r="K1134" s="133"/>
      <c r="T1134" s="66"/>
    </row>
    <row r="1135" spans="11:20" ht="12.75">
      <c r="K1135" s="133"/>
      <c r="T1135" s="66"/>
    </row>
    <row r="1136" spans="11:20" ht="12.75">
      <c r="K1136" s="133"/>
      <c r="T1136" s="66"/>
    </row>
    <row r="1137" spans="11:20" ht="12.75">
      <c r="K1137" s="133"/>
      <c r="T1137" s="66"/>
    </row>
    <row r="1138" spans="11:20" ht="12.75">
      <c r="K1138" s="133"/>
      <c r="T1138" s="66"/>
    </row>
    <row r="1139" spans="11:20" ht="12.75">
      <c r="K1139" s="133"/>
      <c r="T1139" s="66"/>
    </row>
    <row r="1140" spans="11:20" ht="12.75">
      <c r="K1140" s="133"/>
      <c r="T1140" s="66"/>
    </row>
    <row r="1141" spans="11:20" ht="12.75">
      <c r="K1141" s="133"/>
      <c r="T1141" s="66"/>
    </row>
    <row r="1142" spans="11:20" ht="12.75">
      <c r="K1142" s="133"/>
      <c r="T1142" s="66"/>
    </row>
    <row r="1143" spans="11:20" ht="12.75">
      <c r="K1143" s="133"/>
      <c r="T1143" s="66"/>
    </row>
    <row r="1144" spans="11:20" ht="12.75">
      <c r="K1144" s="133"/>
      <c r="T1144" s="66"/>
    </row>
    <row r="1145" spans="11:20" ht="12.75">
      <c r="K1145" s="133"/>
      <c r="T1145" s="66"/>
    </row>
    <row r="1146" spans="11:20" ht="12.75">
      <c r="K1146" s="133"/>
      <c r="T1146" s="66"/>
    </row>
    <row r="1147" spans="11:20" ht="12.75">
      <c r="K1147" s="133"/>
      <c r="T1147" s="66"/>
    </row>
    <row r="1148" spans="11:20" ht="12.75">
      <c r="K1148" s="133"/>
      <c r="T1148" s="66"/>
    </row>
    <row r="1149" spans="11:20" ht="12.75">
      <c r="K1149" s="133"/>
      <c r="T1149" s="66"/>
    </row>
    <row r="1150" spans="11:20" ht="12.75">
      <c r="K1150" s="133"/>
      <c r="T1150" s="66"/>
    </row>
    <row r="1151" spans="11:20" ht="12.75">
      <c r="K1151" s="133"/>
      <c r="T1151" s="66"/>
    </row>
    <row r="1152" spans="11:20" ht="12.75">
      <c r="K1152" s="133"/>
      <c r="T1152" s="66"/>
    </row>
    <row r="1153" spans="11:20" ht="12.75">
      <c r="K1153" s="133"/>
      <c r="T1153" s="66"/>
    </row>
    <row r="1154" spans="11:20" ht="12.75">
      <c r="K1154" s="133"/>
      <c r="T1154" s="66"/>
    </row>
    <row r="1155" spans="11:20" ht="12.75">
      <c r="K1155" s="133"/>
      <c r="T1155" s="66"/>
    </row>
    <row r="1156" spans="11:20" ht="12.75">
      <c r="K1156" s="133"/>
      <c r="T1156" s="66"/>
    </row>
    <row r="1157" spans="11:20" ht="12.75">
      <c r="K1157" s="133"/>
      <c r="T1157" s="66"/>
    </row>
    <row r="1158" spans="11:20" ht="12.75">
      <c r="K1158" s="133"/>
      <c r="T1158" s="66"/>
    </row>
    <row r="1159" spans="11:20" ht="12.75">
      <c r="K1159" s="133"/>
      <c r="T1159" s="66"/>
    </row>
    <row r="1160" spans="11:20" ht="12.75">
      <c r="K1160" s="133"/>
      <c r="T1160" s="66"/>
    </row>
    <row r="1161" spans="11:20" ht="12.75">
      <c r="K1161" s="133"/>
      <c r="T1161" s="66"/>
    </row>
    <row r="1162" spans="11:20" ht="12.75">
      <c r="K1162" s="133"/>
      <c r="T1162" s="66"/>
    </row>
    <row r="1163" spans="11:20" ht="12.75">
      <c r="K1163" s="133"/>
      <c r="T1163" s="66"/>
    </row>
    <row r="1164" spans="11:20" ht="12.75">
      <c r="K1164" s="133"/>
      <c r="T1164" s="66"/>
    </row>
    <row r="1165" spans="11:20" ht="12.75">
      <c r="K1165" s="133"/>
      <c r="T1165" s="66"/>
    </row>
    <row r="1166" spans="11:20" ht="12.75">
      <c r="K1166" s="133"/>
      <c r="T1166" s="66"/>
    </row>
    <row r="1167" spans="11:20" ht="12.75">
      <c r="K1167" s="133"/>
      <c r="T1167" s="66"/>
    </row>
    <row r="1168" spans="11:20" ht="12.75">
      <c r="K1168" s="133"/>
      <c r="T1168" s="66"/>
    </row>
    <row r="1169" spans="11:20" ht="12.75">
      <c r="K1169" s="133"/>
      <c r="T1169" s="66"/>
    </row>
    <row r="1170" spans="11:20" ht="12.75">
      <c r="K1170" s="133"/>
      <c r="T1170" s="66"/>
    </row>
    <row r="1171" spans="11:20" ht="12.75">
      <c r="K1171" s="133"/>
      <c r="T1171" s="66"/>
    </row>
    <row r="1172" spans="11:20" ht="12.75">
      <c r="K1172" s="133"/>
      <c r="T1172" s="66"/>
    </row>
    <row r="1173" spans="11:20" ht="12.75">
      <c r="K1173" s="133"/>
      <c r="T1173" s="66"/>
    </row>
    <row r="1174" spans="11:20" ht="12.75">
      <c r="K1174" s="133"/>
      <c r="T1174" s="66"/>
    </row>
    <row r="1175" spans="11:20" ht="12.75">
      <c r="K1175" s="133"/>
      <c r="T1175" s="66"/>
    </row>
    <row r="1176" spans="11:20" ht="12.75">
      <c r="K1176" s="133"/>
      <c r="T1176" s="66"/>
    </row>
    <row r="1177" spans="11:20" ht="12.75">
      <c r="K1177" s="133"/>
      <c r="T1177" s="66"/>
    </row>
    <row r="1178" spans="11:20" ht="12.75">
      <c r="K1178" s="133"/>
      <c r="T1178" s="66"/>
    </row>
    <row r="1179" spans="11:20" ht="12.75">
      <c r="K1179" s="133"/>
      <c r="T1179" s="66"/>
    </row>
    <row r="1180" spans="11:20" ht="12.75">
      <c r="K1180" s="133"/>
      <c r="T1180" s="66"/>
    </row>
    <row r="1181" spans="11:20" ht="12.75">
      <c r="K1181" s="133"/>
      <c r="T1181" s="66"/>
    </row>
    <row r="1182" spans="11:20" ht="12.75">
      <c r="K1182" s="133"/>
      <c r="T1182" s="66"/>
    </row>
    <row r="1183" spans="11:20" ht="12.75">
      <c r="K1183" s="133"/>
      <c r="T1183" s="66"/>
    </row>
    <row r="1184" spans="11:20" ht="12.75">
      <c r="K1184" s="133"/>
      <c r="T1184" s="66"/>
    </row>
    <row r="1185" spans="11:20" ht="12.75">
      <c r="K1185" s="133"/>
      <c r="T1185" s="66"/>
    </row>
    <row r="1186" spans="11:20" ht="12.75">
      <c r="K1186" s="133"/>
      <c r="T1186" s="66"/>
    </row>
    <row r="1187" spans="11:20" ht="12.75">
      <c r="K1187" s="133"/>
      <c r="T1187" s="66"/>
    </row>
    <row r="1188" spans="11:20" ht="12.75">
      <c r="K1188" s="133"/>
      <c r="T1188" s="66"/>
    </row>
    <row r="1189" spans="11:20" ht="12.75">
      <c r="K1189" s="133"/>
      <c r="T1189" s="66"/>
    </row>
    <row r="1190" spans="11:20" ht="12.75">
      <c r="K1190" s="133"/>
      <c r="T1190" s="66"/>
    </row>
    <row r="1191" spans="11:20" ht="12.75">
      <c r="K1191" s="133"/>
      <c r="T1191" s="66"/>
    </row>
    <row r="1192" spans="11:20" ht="12.75">
      <c r="K1192" s="133"/>
      <c r="T1192" s="66"/>
    </row>
    <row r="1193" spans="11:20" ht="12.75">
      <c r="K1193" s="133"/>
      <c r="T1193" s="66"/>
    </row>
    <row r="1194" spans="11:20" ht="12.75">
      <c r="K1194" s="133"/>
      <c r="T1194" s="66"/>
    </row>
    <row r="1195" spans="11:20" ht="12.75">
      <c r="K1195" s="133"/>
      <c r="T1195" s="66"/>
    </row>
    <row r="1196" spans="11:20" ht="12.75">
      <c r="K1196" s="133"/>
      <c r="T1196" s="66"/>
    </row>
    <row r="1197" spans="11:20" ht="12.75">
      <c r="K1197" s="133"/>
      <c r="T1197" s="66"/>
    </row>
    <row r="1198" spans="11:20" ht="12.75">
      <c r="K1198" s="133"/>
      <c r="T1198" s="66"/>
    </row>
    <row r="1199" spans="11:20" ht="12.75">
      <c r="K1199" s="133"/>
      <c r="T1199" s="66"/>
    </row>
    <row r="1200" spans="11:20" ht="12.75">
      <c r="K1200" s="133"/>
      <c r="T1200" s="66"/>
    </row>
    <row r="1201" spans="11:20" ht="12.75">
      <c r="K1201" s="133"/>
      <c r="T1201" s="66"/>
    </row>
    <row r="1202" spans="11:20" ht="12.75">
      <c r="K1202" s="133"/>
      <c r="T1202" s="66"/>
    </row>
    <row r="1203" spans="11:20" ht="12.75">
      <c r="K1203" s="133"/>
      <c r="T1203" s="66"/>
    </row>
    <row r="1204" spans="11:20" ht="12.75">
      <c r="K1204" s="133"/>
      <c r="T1204" s="66"/>
    </row>
    <row r="1205" spans="11:20" ht="12.75">
      <c r="K1205" s="133"/>
      <c r="T1205" s="66"/>
    </row>
    <row r="1206" spans="11:20" ht="12.75">
      <c r="K1206" s="133"/>
      <c r="T1206" s="66"/>
    </row>
    <row r="1207" spans="11:20" ht="12.75">
      <c r="K1207" s="133"/>
      <c r="T1207" s="66"/>
    </row>
    <row r="1208" spans="11:20" ht="12.75">
      <c r="K1208" s="133"/>
      <c r="T1208" s="66"/>
    </row>
    <row r="1209" spans="11:20" ht="12.75">
      <c r="K1209" s="133"/>
      <c r="T1209" s="66"/>
    </row>
    <row r="1210" spans="11:20" ht="12.75">
      <c r="K1210" s="133"/>
      <c r="T1210" s="66"/>
    </row>
    <row r="1211" spans="11:20" ht="12.75">
      <c r="K1211" s="133"/>
      <c r="T1211" s="66"/>
    </row>
    <row r="1212" spans="11:20" ht="12.75">
      <c r="K1212" s="133"/>
      <c r="T1212" s="66"/>
    </row>
    <row r="1213" spans="11:20" ht="12.75">
      <c r="K1213" s="133"/>
      <c r="T1213" s="66"/>
    </row>
    <row r="1214" spans="11:20" ht="12.75">
      <c r="K1214" s="133"/>
      <c r="T1214" s="66"/>
    </row>
    <row r="1215" spans="11:20" ht="12.75">
      <c r="K1215" s="133"/>
      <c r="T1215" s="66"/>
    </row>
    <row r="1216" spans="11:20" ht="12.75">
      <c r="K1216" s="133"/>
      <c r="T1216" s="66"/>
    </row>
    <row r="1217" spans="11:20" ht="12.75">
      <c r="K1217" s="133"/>
      <c r="T1217" s="66"/>
    </row>
    <row r="1218" spans="11:20" ht="12.75">
      <c r="K1218" s="133"/>
      <c r="T1218" s="66"/>
    </row>
    <row r="1219" spans="11:20" ht="12.75">
      <c r="K1219" s="133"/>
      <c r="T1219" s="66"/>
    </row>
    <row r="1220" spans="11:20" ht="12.75">
      <c r="K1220" s="133"/>
      <c r="T1220" s="66"/>
    </row>
    <row r="1221" spans="11:20" ht="12.75">
      <c r="K1221" s="133"/>
      <c r="T1221" s="66"/>
    </row>
    <row r="1222" spans="11:20" ht="12.75">
      <c r="K1222" s="133"/>
      <c r="T1222" s="66"/>
    </row>
    <row r="1223" spans="11:20" ht="12.75">
      <c r="K1223" s="133"/>
      <c r="T1223" s="66"/>
    </row>
    <row r="1224" spans="11:20" ht="12.75">
      <c r="K1224" s="133"/>
      <c r="T1224" s="66"/>
    </row>
    <row r="1225" spans="11:20" ht="12.75">
      <c r="K1225" s="133"/>
      <c r="T1225" s="66"/>
    </row>
    <row r="1226" spans="11:20" ht="12.75">
      <c r="K1226" s="133"/>
      <c r="T1226" s="66"/>
    </row>
    <row r="1227" spans="11:20" ht="12.75">
      <c r="K1227" s="133"/>
      <c r="T1227" s="66"/>
    </row>
    <row r="1228" spans="11:20" ht="12.75">
      <c r="K1228" s="133"/>
      <c r="T1228" s="66"/>
    </row>
    <row r="1229" spans="11:20" ht="12.75">
      <c r="K1229" s="133"/>
      <c r="T1229" s="66"/>
    </row>
    <row r="1230" spans="11:20" ht="12.75">
      <c r="K1230" s="133"/>
      <c r="T1230" s="66"/>
    </row>
    <row r="1231" spans="11:20" ht="12.75">
      <c r="K1231" s="133"/>
      <c r="T1231" s="66"/>
    </row>
    <row r="1232" spans="11:20" ht="12.75">
      <c r="K1232" s="133"/>
      <c r="T1232" s="66"/>
    </row>
    <row r="1233" spans="11:20" ht="12.75">
      <c r="K1233" s="133"/>
      <c r="T1233" s="66"/>
    </row>
    <row r="1234" spans="11:20" ht="12.75">
      <c r="K1234" s="133"/>
      <c r="T1234" s="66"/>
    </row>
    <row r="1235" spans="11:20" ht="12.75">
      <c r="K1235" s="133"/>
      <c r="T1235" s="66"/>
    </row>
    <row r="1236" spans="11:20" ht="12.75">
      <c r="K1236" s="133"/>
      <c r="T1236" s="66"/>
    </row>
    <row r="1237" spans="11:20" ht="12.75">
      <c r="K1237" s="133"/>
      <c r="T1237" s="66"/>
    </row>
    <row r="1238" spans="11:20" ht="12.75">
      <c r="K1238" s="133"/>
      <c r="T1238" s="66"/>
    </row>
    <row r="1239" spans="11:20" ht="12.75">
      <c r="K1239" s="133"/>
      <c r="T1239" s="66"/>
    </row>
    <row r="1240" spans="11:20" ht="12.75">
      <c r="K1240" s="133"/>
      <c r="T1240" s="66"/>
    </row>
    <row r="1241" spans="11:20" ht="12.75">
      <c r="K1241" s="133"/>
      <c r="T1241" s="66"/>
    </row>
    <row r="1242" spans="11:20" ht="12.75">
      <c r="K1242" s="133"/>
      <c r="T1242" s="66"/>
    </row>
    <row r="1243" spans="11:20" ht="12.75">
      <c r="K1243" s="133"/>
      <c r="T1243" s="66"/>
    </row>
    <row r="1244" spans="11:20" ht="12.75">
      <c r="K1244" s="133"/>
      <c r="T1244" s="66"/>
    </row>
    <row r="1245" spans="11:20" ht="12.75">
      <c r="K1245" s="133"/>
      <c r="T1245" s="66"/>
    </row>
    <row r="1246" spans="11:20" ht="12.75">
      <c r="K1246" s="133"/>
      <c r="T1246" s="66"/>
    </row>
    <row r="1247" spans="11:20" ht="12.75">
      <c r="K1247" s="133"/>
      <c r="T1247" s="66"/>
    </row>
    <row r="1248" spans="11:20" ht="12.75">
      <c r="K1248" s="133"/>
      <c r="T1248" s="66"/>
    </row>
    <row r="1249" spans="11:20" ht="12.75">
      <c r="K1249" s="133"/>
      <c r="T1249" s="66"/>
    </row>
    <row r="1250" spans="11:20" ht="12.75">
      <c r="K1250" s="133"/>
      <c r="T1250" s="66"/>
    </row>
    <row r="1251" spans="11:20" ht="12.75">
      <c r="K1251" s="133"/>
      <c r="T1251" s="66"/>
    </row>
    <row r="1252" spans="11:20" ht="12.75">
      <c r="K1252" s="133"/>
      <c r="T1252" s="66"/>
    </row>
    <row r="1253" spans="11:20" ht="12.75">
      <c r="K1253" s="133"/>
      <c r="T1253" s="66"/>
    </row>
    <row r="1254" spans="11:20" ht="12.75">
      <c r="K1254" s="133"/>
      <c r="T1254" s="66"/>
    </row>
    <row r="1255" spans="11:20" ht="12.75">
      <c r="K1255" s="133"/>
      <c r="T1255" s="66"/>
    </row>
    <row r="1256" spans="11:20" ht="12.75">
      <c r="K1256" s="133"/>
      <c r="T1256" s="66"/>
    </row>
    <row r="1257" spans="11:20" ht="12.75">
      <c r="K1257" s="133"/>
      <c r="T1257" s="66"/>
    </row>
    <row r="1258" spans="11:20" ht="12.75">
      <c r="K1258" s="133"/>
      <c r="T1258" s="66"/>
    </row>
    <row r="1259" spans="11:20" ht="12.75">
      <c r="K1259" s="133"/>
      <c r="T1259" s="66"/>
    </row>
    <row r="1260" spans="11:20" ht="12.75">
      <c r="K1260" s="133"/>
      <c r="T1260" s="66"/>
    </row>
    <row r="1261" spans="11:20" ht="12.75">
      <c r="K1261" s="133"/>
      <c r="T1261" s="66"/>
    </row>
    <row r="1262" spans="11:20" ht="12.75">
      <c r="K1262" s="133"/>
      <c r="T1262" s="66"/>
    </row>
    <row r="1263" spans="11:20" ht="12.75">
      <c r="K1263" s="133"/>
      <c r="T1263" s="66"/>
    </row>
    <row r="1264" spans="11:20" ht="12.75">
      <c r="K1264" s="133"/>
      <c r="T1264" s="66"/>
    </row>
    <row r="1265" spans="11:20" ht="12.75">
      <c r="K1265" s="133"/>
      <c r="T1265" s="66"/>
    </row>
    <row r="1266" spans="11:20" ht="12.75">
      <c r="K1266" s="133"/>
      <c r="T1266" s="66"/>
    </row>
    <row r="1267" spans="11:20" ht="12.75">
      <c r="K1267" s="133"/>
      <c r="T1267" s="66"/>
    </row>
    <row r="1268" spans="11:20" ht="12.75">
      <c r="K1268" s="133"/>
      <c r="T1268" s="66"/>
    </row>
    <row r="1269" spans="11:20" ht="12.75">
      <c r="K1269" s="133"/>
      <c r="T1269" s="66"/>
    </row>
    <row r="1270" spans="11:20" ht="12.75">
      <c r="K1270" s="133"/>
      <c r="T1270" s="66"/>
    </row>
    <row r="1271" spans="11:20" ht="12.75">
      <c r="K1271" s="133"/>
      <c r="T1271" s="66"/>
    </row>
    <row r="1272" spans="11:20" ht="12.75">
      <c r="K1272" s="133"/>
      <c r="T1272" s="66"/>
    </row>
    <row r="1273" spans="11:20" ht="12.75">
      <c r="K1273" s="133"/>
      <c r="T1273" s="66"/>
    </row>
    <row r="1274" spans="11:20" ht="12.75">
      <c r="K1274" s="133"/>
      <c r="T1274" s="66"/>
    </row>
    <row r="1275" spans="11:20" ht="12.75">
      <c r="K1275" s="133"/>
      <c r="T1275" s="66"/>
    </row>
    <row r="1276" spans="11:20" ht="12.75">
      <c r="K1276" s="133"/>
      <c r="T1276" s="66"/>
    </row>
    <row r="1277" spans="11:20" ht="12.75">
      <c r="K1277" s="133"/>
      <c r="T1277" s="66"/>
    </row>
    <row r="1278" spans="11:20" ht="12.75">
      <c r="K1278" s="133"/>
      <c r="T1278" s="66"/>
    </row>
    <row r="1279" spans="11:20" ht="12.75">
      <c r="K1279" s="133"/>
      <c r="T1279" s="66"/>
    </row>
    <row r="1280" spans="11:20" ht="12.75">
      <c r="K1280" s="133"/>
      <c r="T1280" s="66"/>
    </row>
    <row r="1281" spans="11:20" ht="12.75">
      <c r="K1281" s="133"/>
      <c r="T1281" s="66"/>
    </row>
    <row r="1282" spans="11:20" ht="12.75">
      <c r="K1282" s="133"/>
      <c r="T1282" s="66"/>
    </row>
    <row r="1283" spans="11:20" ht="12.75">
      <c r="K1283" s="133"/>
      <c r="T1283" s="66"/>
    </row>
    <row r="1284" spans="11:20" ht="12.75">
      <c r="K1284" s="133"/>
      <c r="T1284" s="66"/>
    </row>
    <row r="1285" spans="11:20" ht="12.75">
      <c r="K1285" s="133"/>
      <c r="T1285" s="66"/>
    </row>
    <row r="1286" spans="11:20" ht="12.75">
      <c r="K1286" s="133"/>
      <c r="T1286" s="66"/>
    </row>
    <row r="1287" spans="11:20" ht="12.75">
      <c r="K1287" s="133"/>
      <c r="T1287" s="66"/>
    </row>
    <row r="1288" spans="11:20" ht="12.75">
      <c r="K1288" s="133"/>
      <c r="T1288" s="66"/>
    </row>
    <row r="1289" spans="11:20" ht="12.75">
      <c r="K1289" s="133"/>
      <c r="T1289" s="66"/>
    </row>
    <row r="1290" spans="11:20" ht="12.75">
      <c r="K1290" s="133"/>
      <c r="T1290" s="66"/>
    </row>
    <row r="1291" spans="11:20" ht="12.75">
      <c r="K1291" s="133"/>
      <c r="T1291" s="66"/>
    </row>
    <row r="1292" spans="11:20" ht="12.75">
      <c r="K1292" s="133"/>
      <c r="T1292" s="66"/>
    </row>
    <row r="1293" spans="11:20" ht="12.75">
      <c r="K1293" s="133"/>
      <c r="T1293" s="66"/>
    </row>
    <row r="1294" spans="11:20" ht="12.75">
      <c r="K1294" s="133"/>
      <c r="T1294" s="66"/>
    </row>
    <row r="1295" spans="11:20" ht="12.75">
      <c r="K1295" s="133"/>
      <c r="T1295" s="66"/>
    </row>
    <row r="1296" spans="11:20" ht="12.75">
      <c r="K1296" s="133"/>
      <c r="T1296" s="66"/>
    </row>
    <row r="1297" spans="11:20" ht="12.75">
      <c r="K1297" s="133"/>
      <c r="T1297" s="66"/>
    </row>
    <row r="1298" spans="11:20" ht="12.75">
      <c r="K1298" s="133"/>
      <c r="T1298" s="66"/>
    </row>
    <row r="1299" spans="11:20" ht="12.75">
      <c r="K1299" s="133"/>
      <c r="T1299" s="66"/>
    </row>
    <row r="1300" spans="11:20" ht="12.75">
      <c r="K1300" s="133"/>
      <c r="T1300" s="66"/>
    </row>
    <row r="1301" spans="11:20" ht="12.75">
      <c r="K1301" s="133"/>
      <c r="T1301" s="66"/>
    </row>
    <row r="1302" spans="11:20" ht="12.75">
      <c r="K1302" s="133"/>
      <c r="T1302" s="66"/>
    </row>
    <row r="1303" spans="11:20" ht="12.75">
      <c r="K1303" s="133"/>
      <c r="T1303" s="66"/>
    </row>
    <row r="1304" spans="11:20" ht="12.75">
      <c r="K1304" s="133"/>
      <c r="T1304" s="66"/>
    </row>
    <row r="1305" spans="11:20" ht="12.75">
      <c r="K1305" s="133"/>
      <c r="T1305" s="66"/>
    </row>
    <row r="1306" spans="11:20" ht="12.75">
      <c r="K1306" s="133"/>
      <c r="T1306" s="66"/>
    </row>
    <row r="1307" spans="11:20" ht="12.75">
      <c r="K1307" s="133"/>
      <c r="T1307" s="66"/>
    </row>
    <row r="1308" spans="11:20" ht="12.75">
      <c r="K1308" s="133"/>
      <c r="T1308" s="66"/>
    </row>
    <row r="1309" spans="11:20" ht="12.75">
      <c r="K1309" s="133"/>
      <c r="T1309" s="66"/>
    </row>
    <row r="1310" spans="11:20" ht="12.75">
      <c r="K1310" s="133"/>
      <c r="T1310" s="66"/>
    </row>
    <row r="1311" spans="11:20" ht="12.75">
      <c r="K1311" s="133"/>
      <c r="T1311" s="66"/>
    </row>
    <row r="1312" spans="11:20" ht="12.75">
      <c r="K1312" s="133"/>
      <c r="T1312" s="66"/>
    </row>
    <row r="1313" spans="11:20" ht="12.75">
      <c r="K1313" s="133"/>
      <c r="T1313" s="66"/>
    </row>
    <row r="1314" spans="11:20" ht="12.75">
      <c r="K1314" s="133"/>
      <c r="T1314" s="66"/>
    </row>
    <row r="1315" spans="11:20" ht="12.75">
      <c r="K1315" s="133"/>
      <c r="T1315" s="66"/>
    </row>
    <row r="1316" spans="11:20" ht="12.75">
      <c r="K1316" s="133"/>
      <c r="T1316" s="66"/>
    </row>
    <row r="1317" spans="11:20" ht="12.75">
      <c r="K1317" s="133"/>
      <c r="T1317" s="66"/>
    </row>
    <row r="1318" spans="11:20" ht="12.75">
      <c r="K1318" s="133"/>
      <c r="T1318" s="66"/>
    </row>
    <row r="1319" spans="11:20" ht="12.75">
      <c r="K1319" s="133"/>
      <c r="T1319" s="66"/>
    </row>
    <row r="1320" spans="11:20" ht="12.75">
      <c r="K1320" s="133"/>
      <c r="T1320" s="66"/>
    </row>
    <row r="1321" spans="11:20" ht="12.75">
      <c r="K1321" s="133"/>
      <c r="T1321" s="66"/>
    </row>
    <row r="1322" spans="11:20" ht="12.75">
      <c r="K1322" s="133"/>
      <c r="T1322" s="66"/>
    </row>
    <row r="1323" spans="11:20" ht="12.75">
      <c r="K1323" s="133"/>
      <c r="T1323" s="66"/>
    </row>
    <row r="1324" spans="11:20" ht="12.75">
      <c r="K1324" s="133"/>
      <c r="T1324" s="66"/>
    </row>
    <row r="1325" spans="11:20" ht="12.75">
      <c r="K1325" s="133"/>
      <c r="T1325" s="66"/>
    </row>
    <row r="1326" spans="11:20" ht="12.75">
      <c r="K1326" s="133"/>
      <c r="T1326" s="66"/>
    </row>
    <row r="1327" spans="11:20" ht="12.75">
      <c r="K1327" s="133"/>
      <c r="T1327" s="66"/>
    </row>
    <row r="1328" spans="11:20" ht="12.75">
      <c r="K1328" s="133"/>
      <c r="T1328" s="66"/>
    </row>
    <row r="1329" spans="11:20" ht="12.75">
      <c r="K1329" s="133"/>
      <c r="T1329" s="66"/>
    </row>
    <row r="1330" spans="11:20" ht="12.75">
      <c r="K1330" s="133"/>
      <c r="T1330" s="66"/>
    </row>
    <row r="1331" spans="11:20" ht="12.75">
      <c r="K1331" s="133"/>
      <c r="T1331" s="66"/>
    </row>
    <row r="1332" spans="11:20" ht="12.75">
      <c r="K1332" s="133"/>
      <c r="T1332" s="66"/>
    </row>
    <row r="1333" spans="11:20" ht="12.75">
      <c r="K1333" s="133"/>
      <c r="T1333" s="66"/>
    </row>
    <row r="1334" spans="11:20" ht="12.75">
      <c r="K1334" s="133"/>
      <c r="T1334" s="66"/>
    </row>
    <row r="1335" spans="11:20" ht="12.75">
      <c r="K1335" s="133"/>
      <c r="T1335" s="66"/>
    </row>
    <row r="1336" spans="11:20" ht="12.75">
      <c r="K1336" s="133"/>
      <c r="T1336" s="66"/>
    </row>
    <row r="1337" spans="11:20" ht="12.75">
      <c r="K1337" s="133"/>
      <c r="T1337" s="66"/>
    </row>
    <row r="1338" spans="11:20" ht="12.75">
      <c r="K1338" s="133"/>
      <c r="T1338" s="66"/>
    </row>
    <row r="1339" spans="11:20" ht="12.75">
      <c r="K1339" s="133"/>
      <c r="T1339" s="66"/>
    </row>
    <row r="1340" spans="11:20" ht="12.75">
      <c r="K1340" s="133"/>
      <c r="T1340" s="66"/>
    </row>
    <row r="1341" spans="11:20" ht="12.75">
      <c r="K1341" s="133"/>
      <c r="T1341" s="66"/>
    </row>
    <row r="1342" spans="11:20" ht="12.75">
      <c r="K1342" s="133"/>
      <c r="T1342" s="66"/>
    </row>
    <row r="1343" spans="11:20" ht="12.75">
      <c r="K1343" s="133"/>
      <c r="T1343" s="66"/>
    </row>
    <row r="1344" spans="11:20" ht="12.75">
      <c r="K1344" s="133"/>
      <c r="T1344" s="66"/>
    </row>
    <row r="1345" spans="11:20" ht="12.75">
      <c r="K1345" s="133"/>
      <c r="T1345" s="66"/>
    </row>
    <row r="1346" spans="11:20" ht="12.75">
      <c r="K1346" s="133"/>
      <c r="T1346" s="66"/>
    </row>
    <row r="1347" spans="11:20" ht="12.75">
      <c r="K1347" s="133"/>
      <c r="T1347" s="66"/>
    </row>
    <row r="1348" spans="11:20" ht="12.75">
      <c r="K1348" s="133"/>
      <c r="T1348" s="66"/>
    </row>
    <row r="1349" spans="11:20" ht="12.75">
      <c r="K1349" s="133"/>
      <c r="T1349" s="66"/>
    </row>
    <row r="1350" spans="11:20" ht="12.75">
      <c r="K1350" s="133"/>
      <c r="T1350" s="66"/>
    </row>
    <row r="1351" spans="11:20" ht="12.75">
      <c r="K1351" s="133"/>
      <c r="T1351" s="66"/>
    </row>
    <row r="1352" spans="11:20" ht="12.75">
      <c r="K1352" s="133"/>
      <c r="T1352" s="66"/>
    </row>
    <row r="1353" spans="11:20" ht="12.75">
      <c r="K1353" s="133"/>
      <c r="T1353" s="66"/>
    </row>
    <row r="1354" spans="11:20" ht="12.75">
      <c r="K1354" s="133"/>
      <c r="T1354" s="66"/>
    </row>
    <row r="1355" spans="11:20" ht="12.75">
      <c r="K1355" s="133"/>
      <c r="T1355" s="66"/>
    </row>
    <row r="1356" spans="11:20" ht="12.75">
      <c r="K1356" s="133"/>
      <c r="T1356" s="66"/>
    </row>
    <row r="1357" spans="11:20" ht="12.75">
      <c r="K1357" s="133"/>
      <c r="T1357" s="66"/>
    </row>
    <row r="1358" spans="11:20" ht="12.75">
      <c r="K1358" s="133"/>
      <c r="T1358" s="66"/>
    </row>
    <row r="1359" spans="11:20" ht="12.75">
      <c r="K1359" s="133"/>
      <c r="T1359" s="66"/>
    </row>
    <row r="1360" spans="11:20" ht="12.75">
      <c r="K1360" s="133"/>
      <c r="T1360" s="66"/>
    </row>
    <row r="1361" spans="11:20" ht="12.75">
      <c r="K1361" s="133"/>
      <c r="T1361" s="66"/>
    </row>
    <row r="1362" spans="11:20" ht="12.75">
      <c r="K1362" s="133"/>
      <c r="T1362" s="66"/>
    </row>
    <row r="1363" spans="11:20" ht="12.75">
      <c r="K1363" s="133"/>
      <c r="T1363" s="66"/>
    </row>
    <row r="1364" spans="11:20" ht="12.75">
      <c r="K1364" s="133"/>
      <c r="T1364" s="66"/>
    </row>
    <row r="1365" spans="11:20" ht="12.75">
      <c r="K1365" s="133"/>
      <c r="T1365" s="66"/>
    </row>
    <row r="1366" spans="11:20" ht="12.75">
      <c r="K1366" s="133"/>
      <c r="T1366" s="66"/>
    </row>
    <row r="1367" spans="11:20" ht="12.75">
      <c r="K1367" s="133"/>
      <c r="T1367" s="66"/>
    </row>
    <row r="1368" spans="11:20" ht="12.75">
      <c r="K1368" s="133"/>
      <c r="T1368" s="66"/>
    </row>
    <row r="1369" spans="11:20" ht="12.75">
      <c r="K1369" s="133"/>
      <c r="T1369" s="66"/>
    </row>
    <row r="1370" spans="11:20" ht="12.75">
      <c r="K1370" s="133"/>
      <c r="T1370" s="66"/>
    </row>
    <row r="1371" spans="11:20" ht="12.75">
      <c r="K1371" s="133"/>
      <c r="T1371" s="66"/>
    </row>
    <row r="1372" spans="11:20" ht="12.75">
      <c r="K1372" s="133"/>
      <c r="T1372" s="66"/>
    </row>
    <row r="1373" spans="11:20" ht="12.75">
      <c r="K1373" s="133"/>
      <c r="T1373" s="66"/>
    </row>
    <row r="1374" spans="11:20" ht="12.75">
      <c r="K1374" s="133"/>
      <c r="T1374" s="66"/>
    </row>
    <row r="1375" spans="11:20" ht="12.75">
      <c r="K1375" s="133"/>
      <c r="T1375" s="66"/>
    </row>
    <row r="1376" spans="11:20" ht="12.75">
      <c r="K1376" s="133"/>
      <c r="T1376" s="66"/>
    </row>
    <row r="1377" spans="11:20" ht="12.75">
      <c r="K1377" s="133"/>
      <c r="T1377" s="66"/>
    </row>
    <row r="1378" spans="11:20" ht="12.75">
      <c r="K1378" s="133"/>
      <c r="T1378" s="66"/>
    </row>
    <row r="1379" spans="11:20" ht="12.75">
      <c r="K1379" s="133"/>
      <c r="T1379" s="66"/>
    </row>
    <row r="1380" spans="11:20" ht="12.75">
      <c r="K1380" s="133"/>
      <c r="T1380" s="66"/>
    </row>
    <row r="1381" spans="11:20" ht="12.75">
      <c r="K1381" s="133"/>
      <c r="T1381" s="66"/>
    </row>
    <row r="1382" spans="11:20" ht="12.75">
      <c r="K1382" s="133"/>
      <c r="T1382" s="66"/>
    </row>
    <row r="1383" spans="11:20" ht="12.75">
      <c r="K1383" s="133"/>
      <c r="T1383" s="66"/>
    </row>
    <row r="1384" spans="11:20" ht="12.75">
      <c r="K1384" s="133"/>
      <c r="T1384" s="66"/>
    </row>
    <row r="1385" spans="11:20" ht="12.75">
      <c r="K1385" s="133"/>
      <c r="T1385" s="66"/>
    </row>
    <row r="1386" spans="11:20" ht="12.75">
      <c r="K1386" s="133"/>
      <c r="T1386" s="66"/>
    </row>
    <row r="1387" spans="11:20" ht="12.75">
      <c r="K1387" s="133"/>
      <c r="T1387" s="66"/>
    </row>
    <row r="1388" spans="11:20" ht="12.75">
      <c r="K1388" s="133"/>
      <c r="T1388" s="66"/>
    </row>
    <row r="1389" spans="11:20" ht="12.75">
      <c r="K1389" s="133"/>
      <c r="T1389" s="66"/>
    </row>
    <row r="1390" spans="11:20" ht="12.75">
      <c r="K1390" s="133"/>
      <c r="T1390" s="66"/>
    </row>
    <row r="1391" spans="11:20" ht="12.75">
      <c r="K1391" s="133"/>
      <c r="T1391" s="66"/>
    </row>
    <row r="1392" spans="11:20" ht="12.75">
      <c r="K1392" s="133"/>
      <c r="T1392" s="66"/>
    </row>
    <row r="1393" spans="11:20" ht="12.75">
      <c r="K1393" s="133"/>
      <c r="T1393" s="66"/>
    </row>
    <row r="1394" spans="11:20" ht="12.75">
      <c r="K1394" s="133"/>
      <c r="T1394" s="66"/>
    </row>
    <row r="1395" spans="11:20" ht="12.75">
      <c r="K1395" s="133"/>
      <c r="T1395" s="66"/>
    </row>
    <row r="1396" spans="11:20" ht="12.75">
      <c r="K1396" s="133"/>
      <c r="T1396" s="66"/>
    </row>
    <row r="1397" spans="11:20" ht="12.75">
      <c r="K1397" s="133"/>
      <c r="T1397" s="66"/>
    </row>
    <row r="1398" spans="11:20" ht="12.75">
      <c r="K1398" s="133"/>
      <c r="T1398" s="66"/>
    </row>
    <row r="1399" spans="11:20" ht="12.75">
      <c r="K1399" s="133"/>
      <c r="T1399" s="66"/>
    </row>
    <row r="1400" spans="11:20" ht="12.75">
      <c r="K1400" s="133"/>
      <c r="T1400" s="66"/>
    </row>
    <row r="1401" spans="11:20" ht="12.75">
      <c r="K1401" s="133"/>
      <c r="T1401" s="66"/>
    </row>
    <row r="1402" spans="11:20" ht="12.75">
      <c r="K1402" s="133"/>
      <c r="T1402" s="66"/>
    </row>
    <row r="1403" spans="11:20" ht="12.75">
      <c r="K1403" s="133"/>
      <c r="T1403" s="66"/>
    </row>
    <row r="1404" spans="11:20" ht="12.75">
      <c r="K1404" s="133"/>
      <c r="T1404" s="66"/>
    </row>
    <row r="1405" spans="11:20" ht="12.75">
      <c r="K1405" s="133"/>
      <c r="T1405" s="66"/>
    </row>
    <row r="1406" spans="11:20" ht="12.75">
      <c r="K1406" s="133"/>
      <c r="T1406" s="66"/>
    </row>
    <row r="1407" spans="11:20" ht="12.75">
      <c r="K1407" s="133"/>
      <c r="T1407" s="66"/>
    </row>
    <row r="1408" spans="11:20" ht="12.75">
      <c r="K1408" s="133"/>
      <c r="T1408" s="66"/>
    </row>
    <row r="1409" spans="11:20" ht="12.75">
      <c r="K1409" s="133"/>
      <c r="T1409" s="66"/>
    </row>
    <row r="1410" spans="11:20" ht="12.75">
      <c r="K1410" s="133"/>
      <c r="T1410" s="66"/>
    </row>
    <row r="1411" spans="11:20" ht="12.75">
      <c r="K1411" s="133"/>
      <c r="T1411" s="66"/>
    </row>
    <row r="1412" spans="11:20" ht="12.75">
      <c r="K1412" s="133"/>
      <c r="T1412" s="66"/>
    </row>
    <row r="1413" spans="11:20" ht="12.75">
      <c r="K1413" s="133"/>
      <c r="T1413" s="66"/>
    </row>
    <row r="1414" spans="11:20" ht="12.75">
      <c r="K1414" s="133"/>
      <c r="T1414" s="66"/>
    </row>
    <row r="1415" spans="11:20" ht="12.75">
      <c r="K1415" s="133"/>
      <c r="T1415" s="66"/>
    </row>
    <row r="1416" spans="11:20" ht="12.75">
      <c r="K1416" s="133"/>
      <c r="T1416" s="66"/>
    </row>
    <row r="1417" spans="11:20" ht="12.75">
      <c r="K1417" s="133"/>
      <c r="T1417" s="66"/>
    </row>
    <row r="1418" spans="11:20" ht="12.75">
      <c r="K1418" s="133"/>
      <c r="T1418" s="66"/>
    </row>
    <row r="1419" spans="11:20" ht="12.75">
      <c r="K1419" s="133"/>
      <c r="T1419" s="66"/>
    </row>
    <row r="1420" spans="11:20" ht="12.75">
      <c r="K1420" s="133"/>
      <c r="T1420" s="66"/>
    </row>
    <row r="1421" spans="11:20" ht="12.75">
      <c r="K1421" s="133"/>
      <c r="T1421" s="66"/>
    </row>
    <row r="1422" spans="11:20" ht="12.75">
      <c r="K1422" s="133"/>
      <c r="T1422" s="66"/>
    </row>
    <row r="1423" spans="11:20" ht="12.75">
      <c r="K1423" s="133"/>
      <c r="T1423" s="66"/>
    </row>
    <row r="1424" spans="11:20" ht="12.75">
      <c r="K1424" s="133"/>
      <c r="T1424" s="66"/>
    </row>
    <row r="1425" spans="11:20" ht="12.75">
      <c r="K1425" s="133"/>
      <c r="T1425" s="66"/>
    </row>
    <row r="1426" spans="11:20" ht="12.75">
      <c r="K1426" s="133"/>
      <c r="T1426" s="66"/>
    </row>
    <row r="1427" spans="11:20" ht="12.75">
      <c r="K1427" s="133"/>
      <c r="T1427" s="66"/>
    </row>
    <row r="1428" spans="11:20" ht="12.75">
      <c r="K1428" s="133"/>
      <c r="T1428" s="66"/>
    </row>
    <row r="1429" spans="11:20" ht="12.75">
      <c r="K1429" s="133"/>
      <c r="T1429" s="66"/>
    </row>
    <row r="1430" spans="11:20" ht="12.75">
      <c r="K1430" s="133"/>
      <c r="T1430" s="66"/>
    </row>
    <row r="1431" spans="11:20" ht="12.75">
      <c r="K1431" s="133"/>
      <c r="T1431" s="66"/>
    </row>
    <row r="1432" spans="11:20" ht="12.75">
      <c r="K1432" s="133"/>
      <c r="T1432" s="66"/>
    </row>
    <row r="1433" spans="11:20" ht="12.75">
      <c r="K1433" s="133"/>
      <c r="T1433" s="66"/>
    </row>
    <row r="1434" spans="11:20" ht="12.75">
      <c r="K1434" s="133"/>
      <c r="T1434" s="66"/>
    </row>
    <row r="1435" spans="11:20" ht="12.75">
      <c r="K1435" s="133"/>
      <c r="T1435" s="66"/>
    </row>
    <row r="1436" spans="11:20" ht="12.75">
      <c r="K1436" s="133"/>
      <c r="T1436" s="66"/>
    </row>
    <row r="1437" spans="11:20" ht="12.75">
      <c r="K1437" s="133"/>
      <c r="T1437" s="66"/>
    </row>
    <row r="1438" spans="11:20" ht="12.75">
      <c r="K1438" s="133"/>
      <c r="T1438" s="66"/>
    </row>
    <row r="1439" spans="11:20" ht="12.75">
      <c r="K1439" s="133"/>
      <c r="T1439" s="66"/>
    </row>
    <row r="1440" spans="11:20" ht="12.75">
      <c r="K1440" s="133"/>
      <c r="T1440" s="66"/>
    </row>
    <row r="1441" spans="11:20" ht="12.75">
      <c r="K1441" s="133"/>
      <c r="T1441" s="66"/>
    </row>
    <row r="1442" spans="11:20" ht="12.75">
      <c r="K1442" s="133"/>
      <c r="T1442" s="66"/>
    </row>
    <row r="1443" spans="11:20" ht="12.75">
      <c r="K1443" s="133"/>
      <c r="T1443" s="66"/>
    </row>
    <row r="1444" spans="11:20" ht="12.75">
      <c r="K1444" s="133"/>
      <c r="T1444" s="66"/>
    </row>
    <row r="1445" spans="11:20" ht="12.75">
      <c r="K1445" s="133"/>
      <c r="T1445" s="66"/>
    </row>
    <row r="1446" spans="11:20" ht="12.75">
      <c r="K1446" s="133"/>
      <c r="T1446" s="66"/>
    </row>
    <row r="1447" spans="11:20" ht="12.75">
      <c r="K1447" s="133"/>
      <c r="T1447" s="66"/>
    </row>
    <row r="1448" spans="11:20" ht="12.75">
      <c r="K1448" s="133"/>
      <c r="T1448" s="66"/>
    </row>
    <row r="1449" spans="11:20" ht="12.75">
      <c r="K1449" s="133"/>
      <c r="T1449" s="66"/>
    </row>
    <row r="1450" spans="11:20" ht="12.75">
      <c r="K1450" s="133"/>
      <c r="T1450" s="66"/>
    </row>
    <row r="1451" spans="11:20" ht="12.75">
      <c r="K1451" s="133"/>
      <c r="T1451" s="66"/>
    </row>
    <row r="1452" spans="11:20" ht="12.75">
      <c r="K1452" s="133"/>
      <c r="T1452" s="66"/>
    </row>
    <row r="1453" spans="11:20" ht="12.75">
      <c r="K1453" s="133"/>
      <c r="T1453" s="66"/>
    </row>
    <row r="1454" spans="11:20" ht="12.75">
      <c r="K1454" s="133"/>
      <c r="T1454" s="66"/>
    </row>
    <row r="1455" spans="11:20" ht="12.75">
      <c r="K1455" s="133"/>
      <c r="T1455" s="66"/>
    </row>
    <row r="1456" spans="11:20" ht="12.75">
      <c r="K1456" s="133"/>
      <c r="T1456" s="66"/>
    </row>
    <row r="1457" spans="11:20" ht="12.75">
      <c r="K1457" s="133"/>
      <c r="T1457" s="66"/>
    </row>
    <row r="1458" spans="11:20" ht="12.75">
      <c r="K1458" s="133"/>
      <c r="T1458" s="66"/>
    </row>
    <row r="1459" spans="11:20" ht="12.75">
      <c r="K1459" s="133"/>
      <c r="T1459" s="66"/>
    </row>
    <row r="1460" spans="11:20" ht="12.75">
      <c r="K1460" s="133"/>
      <c r="T1460" s="66"/>
    </row>
    <row r="1461" spans="11:20" ht="12.75">
      <c r="K1461" s="133"/>
      <c r="T1461" s="66"/>
    </row>
    <row r="1462" spans="11:20" ht="12.75">
      <c r="K1462" s="133"/>
      <c r="T1462" s="66"/>
    </row>
    <row r="1463" spans="11:20" ht="12.75">
      <c r="K1463" s="133"/>
      <c r="T1463" s="66"/>
    </row>
    <row r="1464" spans="11:20" ht="12.75">
      <c r="K1464" s="133"/>
      <c r="T1464" s="66"/>
    </row>
    <row r="1465" spans="11:20" ht="12.75">
      <c r="K1465" s="133"/>
      <c r="T1465" s="66"/>
    </row>
    <row r="1466" spans="11:20" ht="12.75">
      <c r="K1466" s="133"/>
      <c r="T1466" s="66"/>
    </row>
    <row r="1467" spans="11:20" ht="12.75">
      <c r="K1467" s="133"/>
      <c r="T1467" s="66"/>
    </row>
    <row r="1468" spans="11:20" ht="12.75">
      <c r="K1468" s="133"/>
      <c r="T1468" s="66"/>
    </row>
    <row r="1469" spans="11:20" ht="12.75">
      <c r="K1469" s="133"/>
      <c r="T1469" s="66"/>
    </row>
    <row r="1470" spans="11:20" ht="12.75">
      <c r="K1470" s="133"/>
      <c r="T1470" s="66"/>
    </row>
    <row r="1471" spans="11:20" ht="12.75">
      <c r="K1471" s="133"/>
      <c r="T1471" s="66"/>
    </row>
    <row r="1472" spans="11:20" ht="12.75">
      <c r="K1472" s="133"/>
      <c r="T1472" s="66"/>
    </row>
    <row r="1473" spans="11:20" ht="12.75">
      <c r="K1473" s="133"/>
      <c r="T1473" s="66"/>
    </row>
    <row r="1474" spans="11:20" ht="12.75">
      <c r="K1474" s="133"/>
      <c r="T1474" s="66"/>
    </row>
    <row r="1475" spans="11:20" ht="12.75">
      <c r="K1475" s="133"/>
      <c r="T1475" s="66"/>
    </row>
    <row r="1476" spans="11:20" ht="12.75">
      <c r="K1476" s="133"/>
      <c r="T1476" s="66"/>
    </row>
    <row r="1477" spans="11:20" ht="12.75">
      <c r="K1477" s="133"/>
      <c r="T1477" s="66"/>
    </row>
    <row r="1478" spans="11:20" ht="12.75">
      <c r="K1478" s="133"/>
      <c r="T1478" s="66"/>
    </row>
    <row r="1479" spans="11:20" ht="12.75">
      <c r="K1479" s="133"/>
      <c r="T1479" s="66"/>
    </row>
    <row r="1480" spans="11:20" ht="12.75">
      <c r="K1480" s="133"/>
      <c r="T1480" s="66"/>
    </row>
    <row r="1481" spans="11:20" ht="12.75">
      <c r="K1481" s="133"/>
      <c r="T1481" s="66"/>
    </row>
    <row r="1482" spans="11:20" ht="12.75">
      <c r="K1482" s="133"/>
      <c r="T1482" s="66"/>
    </row>
    <row r="1483" spans="11:20" ht="12.75">
      <c r="K1483" s="133"/>
      <c r="T1483" s="66"/>
    </row>
    <row r="1484" spans="11:20" ht="12.75">
      <c r="K1484" s="133"/>
      <c r="T1484" s="66"/>
    </row>
    <row r="1485" spans="11:20" ht="12.75">
      <c r="K1485" s="133"/>
      <c r="T1485" s="66"/>
    </row>
    <row r="1486" spans="11:20" ht="12.75">
      <c r="K1486" s="133"/>
      <c r="T1486" s="66"/>
    </row>
    <row r="1487" spans="11:20" ht="12.75">
      <c r="K1487" s="133"/>
      <c r="T1487" s="66"/>
    </row>
    <row r="1488" spans="11:20" ht="12.75">
      <c r="K1488" s="133"/>
      <c r="T1488" s="66"/>
    </row>
    <row r="1489" spans="11:20" ht="12.75">
      <c r="K1489" s="133"/>
      <c r="T1489" s="66"/>
    </row>
    <row r="1490" spans="11:20" ht="12.75">
      <c r="K1490" s="133"/>
      <c r="T1490" s="66"/>
    </row>
    <row r="1491" spans="11:20" ht="12.75">
      <c r="K1491" s="133"/>
      <c r="T1491" s="66"/>
    </row>
    <row r="1492" spans="11:20" ht="12.75">
      <c r="K1492" s="133"/>
      <c r="T1492" s="66"/>
    </row>
    <row r="1493" spans="11:20" ht="12.75">
      <c r="K1493" s="133"/>
      <c r="T1493" s="66"/>
    </row>
    <row r="1494" spans="11:20" ht="12.75">
      <c r="K1494" s="133"/>
      <c r="T1494" s="66"/>
    </row>
    <row r="1495" spans="11:20" ht="12.75">
      <c r="K1495" s="133"/>
      <c r="T1495" s="66"/>
    </row>
    <row r="1496" spans="11:20" ht="12.75">
      <c r="K1496" s="133"/>
      <c r="T1496" s="66"/>
    </row>
    <row r="1497" spans="11:20" ht="12.75">
      <c r="K1497" s="133"/>
      <c r="T1497" s="66"/>
    </row>
    <row r="1498" spans="11:20" ht="12.75">
      <c r="K1498" s="133"/>
      <c r="T1498" s="66"/>
    </row>
    <row r="1499" spans="11:20" ht="12.75">
      <c r="K1499" s="133"/>
      <c r="T1499" s="66"/>
    </row>
    <row r="1500" spans="11:20" ht="12.75">
      <c r="K1500" s="133"/>
      <c r="T1500" s="66"/>
    </row>
    <row r="1501" spans="11:20" ht="12.75">
      <c r="K1501" s="133"/>
      <c r="T1501" s="66"/>
    </row>
    <row r="1502" spans="11:20" ht="12.75">
      <c r="K1502" s="133"/>
      <c r="T1502" s="66"/>
    </row>
    <row r="1503" spans="11:20" ht="12.75">
      <c r="K1503" s="133"/>
      <c r="T1503" s="66"/>
    </row>
    <row r="1504" spans="11:20" ht="12.75">
      <c r="K1504" s="133"/>
      <c r="T1504" s="66"/>
    </row>
    <row r="1505" spans="11:20" ht="12.75">
      <c r="K1505" s="133"/>
      <c r="T1505" s="66"/>
    </row>
    <row r="1506" spans="11:20" ht="12.75">
      <c r="K1506" s="133"/>
      <c r="T1506" s="66"/>
    </row>
    <row r="1507" spans="11:20" ht="12.75">
      <c r="K1507" s="133"/>
      <c r="T1507" s="66"/>
    </row>
    <row r="1508" spans="11:20" ht="12.75">
      <c r="K1508" s="133"/>
      <c r="T1508" s="66"/>
    </row>
    <row r="1509" spans="11:20" ht="12.75">
      <c r="K1509" s="133"/>
      <c r="T1509" s="66"/>
    </row>
    <row r="1510" spans="11:20" ht="12.75">
      <c r="K1510" s="133"/>
      <c r="T1510" s="66"/>
    </row>
    <row r="1511" spans="11:20" ht="12.75">
      <c r="K1511" s="133"/>
      <c r="T1511" s="66"/>
    </row>
    <row r="1512" spans="11:20" ht="12.75">
      <c r="K1512" s="133"/>
      <c r="T1512" s="66"/>
    </row>
    <row r="1513" spans="11:20" ht="12.75">
      <c r="K1513" s="133"/>
      <c r="T1513" s="66"/>
    </row>
    <row r="1514" spans="11:20" ht="12.75">
      <c r="K1514" s="133"/>
      <c r="T1514" s="66"/>
    </row>
    <row r="1515" spans="11:20" ht="12.75">
      <c r="K1515" s="133"/>
      <c r="T1515" s="66"/>
    </row>
    <row r="1516" spans="11:20" ht="12.75">
      <c r="K1516" s="133"/>
      <c r="T1516" s="66"/>
    </row>
    <row r="1517" spans="11:20" ht="12.75">
      <c r="K1517" s="133"/>
      <c r="T1517" s="66"/>
    </row>
    <row r="1518" spans="11:20" ht="12.75">
      <c r="K1518" s="133"/>
      <c r="T1518" s="66"/>
    </row>
    <row r="1519" spans="11:20" ht="12.75">
      <c r="K1519" s="133"/>
      <c r="T1519" s="66"/>
    </row>
    <row r="1520" spans="11:20" ht="12.75">
      <c r="K1520" s="133"/>
      <c r="T1520" s="66"/>
    </row>
    <row r="1521" spans="11:20" ht="12.75">
      <c r="K1521" s="133"/>
      <c r="T1521" s="66"/>
    </row>
    <row r="1522" spans="11:20" ht="12.75">
      <c r="K1522" s="133"/>
      <c r="T1522" s="66"/>
    </row>
    <row r="1523" spans="11:20" ht="12.75">
      <c r="K1523" s="133"/>
      <c r="T1523" s="66"/>
    </row>
    <row r="1524" spans="11:20" ht="12.75">
      <c r="K1524" s="133"/>
      <c r="T1524" s="66"/>
    </row>
    <row r="1525" spans="11:20" ht="12.75">
      <c r="K1525" s="133"/>
      <c r="T1525" s="66"/>
    </row>
    <row r="1526" spans="11:20" ht="12.75">
      <c r="K1526" s="133"/>
      <c r="T1526" s="66"/>
    </row>
    <row r="1527" spans="11:20" ht="12.75">
      <c r="K1527" s="133"/>
      <c r="T1527" s="66"/>
    </row>
    <row r="1528" spans="11:20" ht="12.75">
      <c r="K1528" s="133"/>
      <c r="T1528" s="66"/>
    </row>
    <row r="1529" spans="11:20" ht="12.75">
      <c r="K1529" s="133"/>
      <c r="T1529" s="66"/>
    </row>
    <row r="1530" spans="11:20" ht="12.75">
      <c r="K1530" s="133"/>
      <c r="T1530" s="66"/>
    </row>
    <row r="1531" spans="11:20" ht="12.75">
      <c r="K1531" s="133"/>
      <c r="T1531" s="66"/>
    </row>
    <row r="1532" spans="11:20" ht="12.75">
      <c r="K1532" s="133"/>
      <c r="T1532" s="66"/>
    </row>
    <row r="1533" spans="11:20" ht="12.75">
      <c r="K1533" s="133"/>
      <c r="T1533" s="66"/>
    </row>
    <row r="1534" spans="11:20" ht="12.75">
      <c r="K1534" s="133"/>
      <c r="T1534" s="66"/>
    </row>
    <row r="1535" spans="11:20" ht="12.75">
      <c r="K1535" s="133"/>
      <c r="T1535" s="66"/>
    </row>
    <row r="1536" spans="11:20" ht="12.75">
      <c r="K1536" s="133"/>
      <c r="T1536" s="66"/>
    </row>
    <row r="1537" spans="11:20" ht="12.75">
      <c r="K1537" s="133"/>
      <c r="T1537" s="66"/>
    </row>
    <row r="1538" spans="11:20" ht="12.75">
      <c r="K1538" s="133"/>
      <c r="T1538" s="66"/>
    </row>
    <row r="1539" spans="11:20" ht="12.75">
      <c r="K1539" s="133"/>
      <c r="T1539" s="66"/>
    </row>
    <row r="1540" spans="11:20" ht="12.75">
      <c r="K1540" s="133"/>
      <c r="T1540" s="66"/>
    </row>
    <row r="1541" spans="11:20" ht="12.75">
      <c r="K1541" s="133"/>
      <c r="T1541" s="66"/>
    </row>
    <row r="1542" spans="11:20" ht="12.75">
      <c r="K1542" s="133"/>
      <c r="T1542" s="66"/>
    </row>
    <row r="1543" spans="11:20" ht="12.75">
      <c r="K1543" s="133"/>
      <c r="T1543" s="66"/>
    </row>
    <row r="1544" spans="11:20" ht="12.75">
      <c r="K1544" s="133"/>
      <c r="T1544" s="66"/>
    </row>
    <row r="1545" spans="11:20" ht="12.75">
      <c r="K1545" s="133"/>
      <c r="T1545" s="66"/>
    </row>
    <row r="1546" spans="11:20" ht="12.75">
      <c r="K1546" s="133"/>
      <c r="T1546" s="66"/>
    </row>
    <row r="1547" spans="11:20" ht="12.75">
      <c r="K1547" s="133"/>
      <c r="T1547" s="66"/>
    </row>
    <row r="1548" spans="11:20" ht="12.75">
      <c r="K1548" s="133"/>
      <c r="T1548" s="66"/>
    </row>
    <row r="1549" spans="11:20" ht="12.75">
      <c r="K1549" s="133"/>
      <c r="T1549" s="66"/>
    </row>
    <row r="1550" spans="11:20" ht="12.75">
      <c r="K1550" s="133"/>
      <c r="T1550" s="66"/>
    </row>
    <row r="1551" spans="11:20" ht="12.75">
      <c r="K1551" s="133"/>
      <c r="T1551" s="66"/>
    </row>
    <row r="1552" spans="11:20" ht="12.75">
      <c r="K1552" s="133"/>
      <c r="T1552" s="66"/>
    </row>
    <row r="1553" spans="11:20" ht="12.75">
      <c r="K1553" s="133"/>
      <c r="T1553" s="66"/>
    </row>
    <row r="1554" spans="11:20" ht="12.75">
      <c r="K1554" s="133"/>
      <c r="T1554" s="66"/>
    </row>
    <row r="1555" spans="11:20" ht="12.75">
      <c r="K1555" s="133"/>
      <c r="T1555" s="66"/>
    </row>
    <row r="1556" spans="11:20" ht="12.75">
      <c r="K1556" s="133"/>
      <c r="T1556" s="66"/>
    </row>
    <row r="1557" spans="11:20" ht="12.75">
      <c r="K1557" s="133"/>
      <c r="T1557" s="66"/>
    </row>
    <row r="1558" spans="11:20" ht="12.75">
      <c r="K1558" s="133"/>
      <c r="T1558" s="66"/>
    </row>
    <row r="1559" spans="11:20" ht="12.75">
      <c r="K1559" s="133"/>
      <c r="T1559" s="66"/>
    </row>
    <row r="1560" spans="11:20" ht="12.75">
      <c r="K1560" s="133"/>
      <c r="T1560" s="66"/>
    </row>
    <row r="1561" spans="11:20" ht="12.75">
      <c r="K1561" s="133"/>
      <c r="T1561" s="66"/>
    </row>
    <row r="1562" spans="11:20" ht="12.75">
      <c r="K1562" s="133"/>
      <c r="T1562" s="66"/>
    </row>
    <row r="1563" spans="11:20" ht="12.75">
      <c r="K1563" s="133"/>
      <c r="T1563" s="66"/>
    </row>
    <row r="1564" spans="11:20" ht="12.75">
      <c r="K1564" s="133"/>
      <c r="T1564" s="66"/>
    </row>
    <row r="1565" spans="11:20" ht="12.75">
      <c r="K1565" s="133"/>
      <c r="T1565" s="66"/>
    </row>
    <row r="1566" spans="11:20" ht="12.75">
      <c r="K1566" s="133"/>
      <c r="T1566" s="66"/>
    </row>
    <row r="1567" spans="11:20" ht="12.75">
      <c r="K1567" s="133"/>
      <c r="T1567" s="66"/>
    </row>
    <row r="1568" spans="11:20" ht="12.75">
      <c r="K1568" s="133"/>
      <c r="T1568" s="66"/>
    </row>
    <row r="1569" spans="11:20" ht="12.75">
      <c r="K1569" s="133"/>
      <c r="T1569" s="66"/>
    </row>
    <row r="1570" spans="11:20" ht="12.75">
      <c r="K1570" s="133"/>
      <c r="T1570" s="66"/>
    </row>
    <row r="1571" spans="11:20" ht="12.75">
      <c r="K1571" s="133"/>
      <c r="T1571" s="66"/>
    </row>
    <row r="1572" spans="11:20" ht="12.75">
      <c r="K1572" s="133"/>
      <c r="T1572" s="66"/>
    </row>
    <row r="1573" spans="11:20" ht="12.75">
      <c r="K1573" s="133"/>
      <c r="T1573" s="66"/>
    </row>
    <row r="1574" spans="11:20" ht="12.75">
      <c r="K1574" s="133"/>
      <c r="T1574" s="66"/>
    </row>
    <row r="1575" spans="11:20" ht="12.75">
      <c r="K1575" s="133"/>
      <c r="T1575" s="66"/>
    </row>
    <row r="1576" spans="11:20" ht="12.75">
      <c r="K1576" s="133"/>
      <c r="T1576" s="66"/>
    </row>
    <row r="1577" spans="11:20" ht="12.75">
      <c r="K1577" s="133"/>
      <c r="T1577" s="66"/>
    </row>
    <row r="1578" spans="11:20" ht="12.75">
      <c r="K1578" s="133"/>
      <c r="T1578" s="66"/>
    </row>
    <row r="1579" spans="11:20" ht="12.75">
      <c r="K1579" s="133"/>
      <c r="T1579" s="66"/>
    </row>
    <row r="1580" spans="11:20" ht="12.75">
      <c r="K1580" s="133"/>
      <c r="T1580" s="66"/>
    </row>
    <row r="1581" spans="11:20" ht="12.75">
      <c r="K1581" s="133"/>
      <c r="T1581" s="66"/>
    </row>
    <row r="1582" spans="11:20" ht="12.75">
      <c r="K1582" s="133"/>
      <c r="T1582" s="66"/>
    </row>
    <row r="1583" spans="11:20" ht="12.75">
      <c r="K1583" s="133"/>
      <c r="T1583" s="66"/>
    </row>
    <row r="1584" spans="11:20" ht="12.75">
      <c r="K1584" s="133"/>
      <c r="T1584" s="66"/>
    </row>
    <row r="1585" spans="11:20" ht="12.75">
      <c r="K1585" s="133"/>
      <c r="T1585" s="66"/>
    </row>
    <row r="1586" spans="11:20" ht="12.75">
      <c r="K1586" s="133"/>
      <c r="T1586" s="66"/>
    </row>
    <row r="1587" spans="11:20" ht="12.75">
      <c r="K1587" s="133"/>
      <c r="T1587" s="66"/>
    </row>
    <row r="1588" spans="11:20" ht="12.75">
      <c r="K1588" s="133"/>
      <c r="T1588" s="66"/>
    </row>
    <row r="1589" spans="11:20" ht="12.75">
      <c r="K1589" s="133"/>
      <c r="T1589" s="66"/>
    </row>
    <row r="1590" spans="11:20" ht="12.75">
      <c r="K1590" s="133"/>
      <c r="T1590" s="66"/>
    </row>
    <row r="1591" spans="11:20" ht="12.75">
      <c r="K1591" s="133"/>
      <c r="T1591" s="66"/>
    </row>
    <row r="1592" spans="11:20" ht="12.75">
      <c r="K1592" s="133"/>
      <c r="T1592" s="66"/>
    </row>
    <row r="1593" spans="11:20" ht="12.75">
      <c r="K1593" s="133"/>
      <c r="T1593" s="66"/>
    </row>
    <row r="1594" spans="11:20" ht="12.75">
      <c r="K1594" s="133"/>
      <c r="T1594" s="66"/>
    </row>
    <row r="1595" spans="11:20" ht="12.75">
      <c r="K1595" s="133"/>
      <c r="T1595" s="66"/>
    </row>
    <row r="1596" spans="11:20" ht="12.75">
      <c r="K1596" s="133"/>
      <c r="T1596" s="66"/>
    </row>
    <row r="1597" spans="11:20" ht="12.75">
      <c r="K1597" s="133"/>
      <c r="T1597" s="66"/>
    </row>
    <row r="1598" spans="11:20" ht="12.75">
      <c r="K1598" s="133"/>
      <c r="T1598" s="66"/>
    </row>
    <row r="1599" spans="11:20" ht="12.75">
      <c r="K1599" s="133"/>
      <c r="T1599" s="66"/>
    </row>
    <row r="1600" spans="11:20" ht="12.75">
      <c r="K1600" s="133"/>
      <c r="T1600" s="66"/>
    </row>
    <row r="1601" spans="11:20" ht="12.75">
      <c r="K1601" s="133"/>
      <c r="T1601" s="66"/>
    </row>
    <row r="1602" spans="11:20" ht="12.75">
      <c r="K1602" s="133"/>
      <c r="T1602" s="66"/>
    </row>
    <row r="1603" spans="11:20" ht="12.75">
      <c r="K1603" s="133"/>
      <c r="T1603" s="66"/>
    </row>
    <row r="1604" spans="11:20" ht="12.75">
      <c r="K1604" s="133"/>
      <c r="T1604" s="66"/>
    </row>
    <row r="1605" spans="11:20" ht="12.75">
      <c r="K1605" s="133"/>
      <c r="T1605" s="66"/>
    </row>
    <row r="1606" spans="11:20" ht="12.75">
      <c r="K1606" s="133"/>
      <c r="T1606" s="66"/>
    </row>
    <row r="1607" spans="11:20" ht="12.75">
      <c r="K1607" s="133"/>
      <c r="T1607" s="66"/>
    </row>
    <row r="1608" spans="11:20" ht="12.75">
      <c r="K1608" s="133"/>
      <c r="T1608" s="66"/>
    </row>
    <row r="1609" spans="11:20" ht="12.75">
      <c r="K1609" s="133"/>
      <c r="T1609" s="66"/>
    </row>
    <row r="1610" spans="11:20" ht="12.75">
      <c r="K1610" s="133"/>
      <c r="T1610" s="66"/>
    </row>
    <row r="1611" spans="11:20" ht="12.75">
      <c r="K1611" s="133"/>
      <c r="T1611" s="66"/>
    </row>
    <row r="1612" spans="11:20" ht="12.75">
      <c r="K1612" s="133"/>
      <c r="T1612" s="66"/>
    </row>
    <row r="1613" spans="11:20" ht="12.75">
      <c r="K1613" s="133"/>
      <c r="T1613" s="66"/>
    </row>
    <row r="1614" spans="11:20" ht="12.75">
      <c r="K1614" s="133"/>
      <c r="T1614" s="66"/>
    </row>
    <row r="1615" spans="11:20" ht="12.75">
      <c r="K1615" s="133"/>
      <c r="T1615" s="66"/>
    </row>
    <row r="1616" spans="11:20" ht="12.75">
      <c r="K1616" s="133"/>
      <c r="T1616" s="66"/>
    </row>
    <row r="1617" spans="11:20" ht="12.75">
      <c r="K1617" s="133"/>
      <c r="T1617" s="66"/>
    </row>
    <row r="1618" spans="11:20" ht="12.75">
      <c r="K1618" s="133"/>
      <c r="T1618" s="66"/>
    </row>
    <row r="1619" spans="11:20" ht="12.75">
      <c r="K1619" s="133"/>
      <c r="T1619" s="66"/>
    </row>
    <row r="1620" spans="11:20" ht="12.75">
      <c r="K1620" s="133"/>
      <c r="T1620" s="66"/>
    </row>
    <row r="1621" spans="11:20" ht="12.75">
      <c r="K1621" s="133"/>
      <c r="T1621" s="66"/>
    </row>
    <row r="1622" spans="11:20" ht="12.75">
      <c r="K1622" s="133"/>
      <c r="T1622" s="66"/>
    </row>
    <row r="1623" spans="11:20" ht="12.75">
      <c r="K1623" s="133"/>
      <c r="T1623" s="66"/>
    </row>
    <row r="1624" spans="11:20" ht="12.75">
      <c r="K1624" s="133"/>
      <c r="T1624" s="66"/>
    </row>
    <row r="1625" spans="11:20" ht="12.75">
      <c r="K1625" s="133"/>
      <c r="T1625" s="66"/>
    </row>
    <row r="1626" spans="11:20" ht="12.75">
      <c r="K1626" s="133"/>
      <c r="T1626" s="66"/>
    </row>
    <row r="1627" spans="11:20" ht="12.75">
      <c r="K1627" s="133"/>
      <c r="T1627" s="66"/>
    </row>
    <row r="1628" spans="11:20" ht="12.75">
      <c r="K1628" s="133"/>
      <c r="T1628" s="66"/>
    </row>
    <row r="1629" spans="11:20" ht="12.75">
      <c r="K1629" s="133"/>
      <c r="T1629" s="66"/>
    </row>
    <row r="1630" spans="11:20" ht="12.75">
      <c r="K1630" s="133"/>
      <c r="T1630" s="66"/>
    </row>
    <row r="1631" spans="11:20" ht="12.75">
      <c r="K1631" s="133"/>
      <c r="T1631" s="66"/>
    </row>
    <row r="1632" spans="11:20" ht="12.75">
      <c r="K1632" s="133"/>
      <c r="T1632" s="66"/>
    </row>
    <row r="1633" spans="11:20" ht="12.75">
      <c r="K1633" s="133"/>
      <c r="T1633" s="66"/>
    </row>
    <row r="1634" spans="11:20" ht="12.75">
      <c r="K1634" s="133"/>
      <c r="T1634" s="66"/>
    </row>
    <row r="1635" spans="11:20" ht="12.75">
      <c r="K1635" s="133"/>
      <c r="T1635" s="66"/>
    </row>
    <row r="1636" spans="11:20" ht="12.75">
      <c r="K1636" s="133"/>
      <c r="T1636" s="66"/>
    </row>
    <row r="1637" spans="11:20" ht="12.75">
      <c r="K1637" s="133"/>
      <c r="T1637" s="66"/>
    </row>
    <row r="1638" spans="11:20" ht="12.75">
      <c r="K1638" s="133"/>
      <c r="T1638" s="66"/>
    </row>
    <row r="1639" spans="11:20" ht="12.75">
      <c r="K1639" s="133"/>
      <c r="T1639" s="66"/>
    </row>
    <row r="1640" spans="11:20" ht="12.75">
      <c r="K1640" s="133"/>
      <c r="T1640" s="66"/>
    </row>
    <row r="1641" spans="11:20" ht="12.75">
      <c r="K1641" s="133"/>
      <c r="T1641" s="66"/>
    </row>
    <row r="1642" spans="11:20" ht="12.75">
      <c r="K1642" s="133"/>
      <c r="T1642" s="66"/>
    </row>
    <row r="1643" spans="11:20" ht="12.75">
      <c r="K1643" s="133"/>
      <c r="T1643" s="66"/>
    </row>
    <row r="1644" spans="11:20" ht="12.75">
      <c r="K1644" s="133"/>
      <c r="T1644" s="66"/>
    </row>
    <row r="1645" spans="11:20" ht="12.75">
      <c r="K1645" s="133"/>
      <c r="T1645" s="66"/>
    </row>
    <row r="1646" spans="11:20" ht="12.75">
      <c r="K1646" s="133"/>
      <c r="T1646" s="66"/>
    </row>
    <row r="1647" spans="11:20" ht="12.75">
      <c r="K1647" s="133"/>
      <c r="T1647" s="66"/>
    </row>
    <row r="1648" spans="11:20" ht="12.75">
      <c r="K1648" s="133"/>
      <c r="T1648" s="66"/>
    </row>
    <row r="1649" spans="11:20" ht="12.75">
      <c r="K1649" s="133"/>
      <c r="T1649" s="66"/>
    </row>
    <row r="1650" spans="11:20" ht="12.75">
      <c r="K1650" s="133"/>
      <c r="T1650" s="66"/>
    </row>
    <row r="1651" spans="11:20" ht="12.75">
      <c r="K1651" s="133"/>
      <c r="T1651" s="66"/>
    </row>
    <row r="1652" spans="11:20" ht="12.75">
      <c r="K1652" s="133"/>
      <c r="T1652" s="66"/>
    </row>
    <row r="1653" spans="11:20" ht="12.75">
      <c r="K1653" s="133"/>
      <c r="T1653" s="66"/>
    </row>
    <row r="1654" spans="11:20" ht="12.75">
      <c r="K1654" s="133"/>
      <c r="T1654" s="66"/>
    </row>
    <row r="1655" spans="11:20" ht="12.75">
      <c r="K1655" s="133"/>
      <c r="T1655" s="66"/>
    </row>
    <row r="1656" spans="11:20" ht="12.75">
      <c r="K1656" s="133"/>
      <c r="T1656" s="66"/>
    </row>
    <row r="1657" spans="11:20" ht="12.75">
      <c r="K1657" s="133"/>
      <c r="T1657" s="66"/>
    </row>
    <row r="1658" spans="11:20" ht="12.75">
      <c r="K1658" s="133"/>
      <c r="T1658" s="66"/>
    </row>
    <row r="1659" spans="11:20" ht="12.75">
      <c r="K1659" s="133"/>
      <c r="T1659" s="66"/>
    </row>
    <row r="1660" spans="11:20" ht="12.75">
      <c r="K1660" s="133"/>
      <c r="T1660" s="66"/>
    </row>
    <row r="1661" spans="11:20" ht="12.75">
      <c r="K1661" s="133"/>
      <c r="T1661" s="66"/>
    </row>
    <row r="1662" spans="11:20" ht="12.75">
      <c r="K1662" s="133"/>
      <c r="T1662" s="66"/>
    </row>
    <row r="1663" spans="11:20" ht="12.75">
      <c r="K1663" s="133"/>
      <c r="T1663" s="66"/>
    </row>
    <row r="1664" spans="11:20" ht="12.75">
      <c r="K1664" s="133"/>
      <c r="T1664" s="66"/>
    </row>
    <row r="1665" spans="11:20" ht="12.75">
      <c r="K1665" s="133"/>
      <c r="T1665" s="66"/>
    </row>
    <row r="1666" spans="11:20" ht="12.75">
      <c r="K1666" s="133"/>
      <c r="T1666" s="66"/>
    </row>
    <row r="1667" spans="11:20" ht="12.75">
      <c r="K1667" s="133"/>
      <c r="T1667" s="66"/>
    </row>
    <row r="1668" spans="11:20" ht="12.75">
      <c r="K1668" s="133"/>
      <c r="T1668" s="66"/>
    </row>
    <row r="1669" spans="11:20" ht="12.75">
      <c r="K1669" s="133"/>
      <c r="T1669" s="66"/>
    </row>
    <row r="1670" spans="11:20" ht="12.75">
      <c r="K1670" s="133"/>
      <c r="T1670" s="66"/>
    </row>
    <row r="1671" spans="11:20" ht="12.75">
      <c r="K1671" s="133"/>
      <c r="T1671" s="66"/>
    </row>
    <row r="1672" spans="11:20" ht="12.75">
      <c r="K1672" s="133"/>
      <c r="T1672" s="66"/>
    </row>
    <row r="1673" spans="11:20" ht="12.75">
      <c r="K1673" s="133"/>
      <c r="T1673" s="66"/>
    </row>
    <row r="1674" spans="11:20" ht="12.75">
      <c r="K1674" s="133"/>
      <c r="T1674" s="66"/>
    </row>
    <row r="1675" spans="11:20" ht="12.75">
      <c r="K1675" s="133"/>
      <c r="T1675" s="66"/>
    </row>
    <row r="1676" spans="11:20" ht="12.75">
      <c r="K1676" s="133"/>
      <c r="T1676" s="66"/>
    </row>
    <row r="1677" spans="11:20" ht="12.75">
      <c r="K1677" s="133"/>
      <c r="T1677" s="66"/>
    </row>
    <row r="1678" spans="11:20" ht="12.75">
      <c r="K1678" s="133"/>
      <c r="T1678" s="66"/>
    </row>
    <row r="1679" spans="11:20" ht="12.75">
      <c r="K1679" s="133"/>
      <c r="T1679" s="66"/>
    </row>
    <row r="1680" spans="11:20" ht="12.75">
      <c r="K1680" s="133"/>
      <c r="T1680" s="66"/>
    </row>
    <row r="1681" spans="11:20" ht="12.75">
      <c r="K1681" s="133"/>
      <c r="T1681" s="66"/>
    </row>
    <row r="1682" spans="11:20" ht="12.75">
      <c r="K1682" s="133"/>
      <c r="T1682" s="66"/>
    </row>
    <row r="1683" spans="11:20" ht="12.75">
      <c r="K1683" s="133"/>
      <c r="T1683" s="66"/>
    </row>
    <row r="1684" spans="11:20" ht="12.75">
      <c r="K1684" s="133"/>
      <c r="T1684" s="66"/>
    </row>
    <row r="1685" spans="11:20" ht="12.75">
      <c r="K1685" s="133"/>
      <c r="T1685" s="66"/>
    </row>
    <row r="1686" spans="11:20" ht="12.75">
      <c r="K1686" s="133"/>
      <c r="T1686" s="66"/>
    </row>
    <row r="1687" spans="11:20" ht="12.75">
      <c r="K1687" s="133"/>
      <c r="T1687" s="66"/>
    </row>
    <row r="1688" spans="11:20" ht="12.75">
      <c r="K1688" s="133"/>
      <c r="T1688" s="66"/>
    </row>
    <row r="1689" spans="11:20" ht="12.75">
      <c r="K1689" s="133"/>
      <c r="T1689" s="66"/>
    </row>
    <row r="1690" spans="11:20" ht="12.75">
      <c r="K1690" s="133"/>
      <c r="T1690" s="66"/>
    </row>
    <row r="1691" spans="11:20" ht="12.75">
      <c r="K1691" s="133"/>
      <c r="T1691" s="66"/>
    </row>
    <row r="1692" spans="11:20" ht="12.75">
      <c r="K1692" s="133"/>
      <c r="T1692" s="66"/>
    </row>
    <row r="1693" spans="11:20" ht="12.75">
      <c r="K1693" s="133"/>
      <c r="T1693" s="66"/>
    </row>
    <row r="1694" spans="11:20" ht="12.75">
      <c r="K1694" s="133"/>
      <c r="T1694" s="66"/>
    </row>
    <row r="1695" spans="11:20" ht="12.75">
      <c r="K1695" s="133"/>
      <c r="T1695" s="66"/>
    </row>
    <row r="1696" spans="11:20" ht="12.75">
      <c r="K1696" s="133"/>
      <c r="T1696" s="66"/>
    </row>
    <row r="1697" spans="11:20" ht="12.75">
      <c r="K1697" s="133"/>
      <c r="T1697" s="66"/>
    </row>
    <row r="1698" spans="11:20" ht="12.75">
      <c r="K1698" s="133"/>
      <c r="T1698" s="66"/>
    </row>
    <row r="1699" spans="11:20" ht="12.75">
      <c r="K1699" s="133"/>
      <c r="T1699" s="66"/>
    </row>
    <row r="1700" spans="11:20" ht="12.75">
      <c r="K1700" s="133"/>
      <c r="T1700" s="66"/>
    </row>
    <row r="1701" spans="11:20" ht="12.75">
      <c r="K1701" s="133"/>
      <c r="T1701" s="66"/>
    </row>
    <row r="1702" spans="11:20" ht="12.75">
      <c r="K1702" s="133"/>
      <c r="T1702" s="66"/>
    </row>
    <row r="1703" spans="11:20" ht="12.75">
      <c r="K1703" s="133"/>
      <c r="T1703" s="66"/>
    </row>
    <row r="1704" spans="11:20" ht="12.75">
      <c r="K1704" s="133"/>
      <c r="T1704" s="66"/>
    </row>
    <row r="1705" spans="11:20" ht="12.75">
      <c r="K1705" s="133"/>
      <c r="T1705" s="66"/>
    </row>
    <row r="1706" spans="11:20" ht="12.75">
      <c r="K1706" s="133"/>
      <c r="T1706" s="66"/>
    </row>
    <row r="1707" spans="11:20" ht="12.75">
      <c r="K1707" s="133"/>
      <c r="T1707" s="66"/>
    </row>
    <row r="1708" spans="11:20" ht="12.75">
      <c r="K1708" s="133"/>
      <c r="T1708" s="66"/>
    </row>
    <row r="1709" spans="11:20" ht="12.75">
      <c r="K1709" s="133"/>
      <c r="T1709" s="66"/>
    </row>
    <row r="1710" spans="11:20" ht="12.75">
      <c r="K1710" s="133"/>
      <c r="T1710" s="66"/>
    </row>
    <row r="1711" spans="11:20" ht="12.75">
      <c r="K1711" s="133"/>
      <c r="T1711" s="66"/>
    </row>
    <row r="1712" spans="11:20" ht="12.75">
      <c r="K1712" s="133"/>
      <c r="T1712" s="66"/>
    </row>
    <row r="1713" spans="11:20" ht="12.75">
      <c r="K1713" s="133"/>
      <c r="T1713" s="66"/>
    </row>
    <row r="1714" spans="11:20" ht="12.75">
      <c r="K1714" s="133"/>
      <c r="T1714" s="66"/>
    </row>
    <row r="1715" spans="11:20" ht="12.75">
      <c r="K1715" s="133"/>
      <c r="T1715" s="66"/>
    </row>
    <row r="1716" spans="11:20" ht="12.75">
      <c r="K1716" s="133"/>
      <c r="T1716" s="66"/>
    </row>
    <row r="1717" spans="11:20" ht="12.75">
      <c r="K1717" s="133"/>
      <c r="T1717" s="66"/>
    </row>
    <row r="1718" spans="11:20" ht="12.75">
      <c r="K1718" s="133"/>
      <c r="T1718" s="66"/>
    </row>
    <row r="1719" spans="11:20" ht="12.75">
      <c r="K1719" s="133"/>
      <c r="T1719" s="66"/>
    </row>
    <row r="1720" spans="11:20" ht="12.75">
      <c r="K1720" s="133"/>
      <c r="T1720" s="66"/>
    </row>
    <row r="1721" spans="11:20" ht="12.75">
      <c r="K1721" s="133"/>
      <c r="T1721" s="66"/>
    </row>
    <row r="1722" spans="11:20" ht="12.75">
      <c r="K1722" s="133"/>
      <c r="T1722" s="66"/>
    </row>
    <row r="1723" spans="11:20" ht="12.75">
      <c r="K1723" s="133"/>
      <c r="T1723" s="66"/>
    </row>
    <row r="1724" spans="11:20" ht="12.75">
      <c r="K1724" s="133"/>
      <c r="T1724" s="66"/>
    </row>
    <row r="1725" spans="11:20" ht="12.75">
      <c r="K1725" s="133"/>
      <c r="T1725" s="66"/>
    </row>
    <row r="1726" spans="11:20" ht="12.75">
      <c r="K1726" s="133"/>
      <c r="T1726" s="66"/>
    </row>
    <row r="1727" spans="11:20" ht="12.75">
      <c r="K1727" s="133"/>
      <c r="T1727" s="66"/>
    </row>
    <row r="1728" spans="11:20" ht="12.75">
      <c r="K1728" s="133"/>
      <c r="T1728" s="66"/>
    </row>
    <row r="1729" spans="11:20" ht="12.75">
      <c r="K1729" s="133"/>
      <c r="T1729" s="66"/>
    </row>
    <row r="1730" spans="11:20" ht="12.75">
      <c r="K1730" s="133"/>
      <c r="T1730" s="66"/>
    </row>
    <row r="1731" spans="11:20" ht="12.75">
      <c r="K1731" s="133"/>
      <c r="T1731" s="66"/>
    </row>
    <row r="1732" spans="11:20" ht="12.75">
      <c r="K1732" s="133"/>
      <c r="T1732" s="66"/>
    </row>
    <row r="1733" spans="11:20" ht="12.75">
      <c r="K1733" s="133"/>
      <c r="T1733" s="66"/>
    </row>
    <row r="1734" spans="11:20" ht="12.75">
      <c r="K1734" s="133"/>
      <c r="T1734" s="66"/>
    </row>
    <row r="1735" spans="11:20" ht="12.75">
      <c r="K1735" s="133"/>
      <c r="T1735" s="66"/>
    </row>
    <row r="1736" spans="11:20" ht="12.75">
      <c r="K1736" s="133"/>
      <c r="T1736" s="66"/>
    </row>
    <row r="1737" spans="11:20" ht="12.75">
      <c r="K1737" s="133"/>
      <c r="T1737" s="66"/>
    </row>
    <row r="1738" spans="11:20" ht="12.75">
      <c r="K1738" s="133"/>
      <c r="T1738" s="66"/>
    </row>
    <row r="1739" spans="11:20" ht="12.75">
      <c r="K1739" s="133"/>
      <c r="T1739" s="66"/>
    </row>
    <row r="1740" spans="11:20" ht="12.75">
      <c r="K1740" s="133"/>
      <c r="T1740" s="66"/>
    </row>
    <row r="1741" spans="11:20" ht="12.75">
      <c r="K1741" s="133"/>
      <c r="T1741" s="66"/>
    </row>
    <row r="1742" spans="11:20" ht="12.75">
      <c r="K1742" s="133"/>
      <c r="T1742" s="66"/>
    </row>
    <row r="1743" spans="11:20" ht="12.75">
      <c r="K1743" s="133"/>
      <c r="T1743" s="66"/>
    </row>
    <row r="1744" spans="11:20" ht="12.75">
      <c r="K1744" s="133"/>
      <c r="T1744" s="66"/>
    </row>
    <row r="1745" spans="11:20" ht="12.75">
      <c r="K1745" s="133"/>
      <c r="T1745" s="66"/>
    </row>
    <row r="1746" spans="11:20" ht="12.75">
      <c r="K1746" s="133"/>
      <c r="T1746" s="66"/>
    </row>
    <row r="1747" spans="11:20" ht="12.75">
      <c r="K1747" s="133"/>
      <c r="T1747" s="66"/>
    </row>
    <row r="1748" spans="11:20" ht="12.75">
      <c r="K1748" s="133"/>
      <c r="T1748" s="66"/>
    </row>
    <row r="1749" spans="11:20" ht="12.75">
      <c r="K1749" s="133"/>
      <c r="T1749" s="66"/>
    </row>
    <row r="1750" spans="11:20" ht="12.75">
      <c r="K1750" s="133"/>
      <c r="T1750" s="66"/>
    </row>
    <row r="1751" spans="11:20" ht="12.75">
      <c r="K1751" s="133"/>
      <c r="T1751" s="66"/>
    </row>
    <row r="1752" spans="11:20" ht="12.75">
      <c r="K1752" s="133"/>
      <c r="T1752" s="66"/>
    </row>
    <row r="1753" spans="11:20" ht="12.75">
      <c r="K1753" s="133"/>
      <c r="T1753" s="66"/>
    </row>
    <row r="1754" spans="11:20" ht="12.75">
      <c r="K1754" s="133"/>
      <c r="T1754" s="66"/>
    </row>
    <row r="1755" spans="11:20" ht="12.75">
      <c r="K1755" s="133"/>
      <c r="T1755" s="66"/>
    </row>
    <row r="1756" spans="11:20" ht="12.75">
      <c r="K1756" s="133"/>
      <c r="T1756" s="66"/>
    </row>
    <row r="1757" spans="11:20" ht="12.75">
      <c r="K1757" s="133"/>
      <c r="T1757" s="66"/>
    </row>
    <row r="1758" spans="11:20" ht="12.75">
      <c r="K1758" s="133"/>
      <c r="T1758" s="66"/>
    </row>
    <row r="1759" spans="11:20" ht="12.75">
      <c r="K1759" s="133"/>
      <c r="T1759" s="66"/>
    </row>
    <row r="1760" spans="11:20" ht="12.75">
      <c r="K1760" s="133"/>
      <c r="T1760" s="66"/>
    </row>
    <row r="1761" spans="11:20" ht="12.75">
      <c r="K1761" s="133"/>
      <c r="T1761" s="66"/>
    </row>
    <row r="1762" spans="11:20" ht="12.75">
      <c r="K1762" s="133"/>
      <c r="T1762" s="66"/>
    </row>
    <row r="1763" spans="11:20" ht="12.75">
      <c r="K1763" s="133"/>
      <c r="T1763" s="66"/>
    </row>
    <row r="1764" spans="11:20" ht="12.75">
      <c r="K1764" s="133"/>
      <c r="T1764" s="66"/>
    </row>
    <row r="1765" spans="11:20" ht="12.75">
      <c r="K1765" s="133"/>
      <c r="T1765" s="66"/>
    </row>
    <row r="1766" spans="11:20" ht="12.75">
      <c r="K1766" s="133"/>
      <c r="T1766" s="66"/>
    </row>
    <row r="1767" spans="11:20" ht="12.75">
      <c r="K1767" s="133"/>
      <c r="T1767" s="66"/>
    </row>
    <row r="1768" spans="11:20" ht="12.75">
      <c r="K1768" s="133"/>
      <c r="T1768" s="66"/>
    </row>
    <row r="1769" spans="11:20" ht="12.75">
      <c r="K1769" s="133"/>
      <c r="T1769" s="66"/>
    </row>
    <row r="1770" spans="11:20" ht="12.75">
      <c r="K1770" s="133"/>
      <c r="T1770" s="66"/>
    </row>
    <row r="1771" spans="11:20" ht="12.75">
      <c r="K1771" s="133"/>
      <c r="T1771" s="66"/>
    </row>
    <row r="1772" spans="11:20" ht="12.75">
      <c r="K1772" s="133"/>
      <c r="T1772" s="66"/>
    </row>
    <row r="1773" spans="11:20" ht="12.75">
      <c r="K1773" s="133"/>
      <c r="T1773" s="66"/>
    </row>
    <row r="1774" spans="11:20" ht="12.75">
      <c r="K1774" s="133"/>
      <c r="T1774" s="66"/>
    </row>
    <row r="1775" spans="11:20" ht="12.75">
      <c r="K1775" s="133"/>
      <c r="T1775" s="66"/>
    </row>
    <row r="1776" spans="11:20" ht="12.75">
      <c r="K1776" s="133"/>
      <c r="T1776" s="66"/>
    </row>
    <row r="1777" spans="11:20" ht="12.75">
      <c r="K1777" s="133"/>
      <c r="T1777" s="66"/>
    </row>
    <row r="1778" spans="11:20" ht="12.75">
      <c r="K1778" s="133"/>
      <c r="T1778" s="66"/>
    </row>
    <row r="1779" spans="11:20" ht="12.75">
      <c r="K1779" s="133"/>
      <c r="T1779" s="66"/>
    </row>
    <row r="1780" spans="11:20" ht="12.75">
      <c r="K1780" s="133"/>
      <c r="T1780" s="66"/>
    </row>
    <row r="1781" spans="11:20" ht="12.75">
      <c r="K1781" s="133"/>
      <c r="T1781" s="66"/>
    </row>
    <row r="1782" spans="11:20" ht="12.75">
      <c r="K1782" s="133"/>
      <c r="T1782" s="66"/>
    </row>
    <row r="1783" spans="11:20" ht="12.75">
      <c r="K1783" s="133"/>
      <c r="T1783" s="66"/>
    </row>
    <row r="1784" spans="11:20" ht="12.75">
      <c r="K1784" s="133"/>
      <c r="T1784" s="66"/>
    </row>
    <row r="1785" spans="11:20" ht="12.75">
      <c r="K1785" s="133"/>
      <c r="T1785" s="66"/>
    </row>
    <row r="1786" spans="11:20" ht="12.75">
      <c r="K1786" s="133"/>
      <c r="T1786" s="66"/>
    </row>
    <row r="1787" spans="11:20" ht="12.75">
      <c r="K1787" s="133"/>
      <c r="T1787" s="66"/>
    </row>
    <row r="1788" spans="11:20" ht="12.75">
      <c r="K1788" s="133"/>
      <c r="T1788" s="66"/>
    </row>
    <row r="1789" spans="11:20" ht="12.75">
      <c r="K1789" s="133"/>
      <c r="T1789" s="66"/>
    </row>
    <row r="1790" spans="11:20" ht="12.75">
      <c r="K1790" s="133"/>
      <c r="T1790" s="66"/>
    </row>
    <row r="1791" spans="11:20" ht="12.75">
      <c r="K1791" s="133"/>
      <c r="T1791" s="66"/>
    </row>
    <row r="1792" spans="11:20" ht="12.75">
      <c r="K1792" s="133"/>
      <c r="T1792" s="66"/>
    </row>
    <row r="1793" spans="11:20" ht="12.75">
      <c r="K1793" s="133"/>
      <c r="T1793" s="66"/>
    </row>
    <row r="1794" spans="11:20" ht="12.75">
      <c r="K1794" s="133"/>
      <c r="T1794" s="66"/>
    </row>
    <row r="1795" spans="11:20" ht="12.75">
      <c r="K1795" s="133"/>
      <c r="T1795" s="66"/>
    </row>
    <row r="1796" spans="11:20" ht="12.75">
      <c r="K1796" s="133"/>
      <c r="T1796" s="66"/>
    </row>
    <row r="1797" spans="11:20" ht="12.75">
      <c r="K1797" s="133"/>
      <c r="T1797" s="66"/>
    </row>
    <row r="1798" spans="11:20" ht="12.75">
      <c r="K1798" s="133"/>
      <c r="T1798" s="66"/>
    </row>
    <row r="1799" spans="11:20" ht="12.75">
      <c r="K1799" s="133"/>
      <c r="T1799" s="66"/>
    </row>
    <row r="1800" spans="11:20" ht="12.75">
      <c r="K1800" s="133"/>
      <c r="T1800" s="66"/>
    </row>
    <row r="1801" spans="11:20" ht="12.75">
      <c r="K1801" s="133"/>
      <c r="T1801" s="66"/>
    </row>
    <row r="1802" spans="11:20" ht="12.75">
      <c r="K1802" s="133"/>
      <c r="T1802" s="66"/>
    </row>
    <row r="1803" spans="11:20" ht="12.75">
      <c r="K1803" s="133"/>
      <c r="T1803" s="66"/>
    </row>
    <row r="1804" spans="11:20" ht="12.75">
      <c r="K1804" s="133"/>
      <c r="T1804" s="66"/>
    </row>
    <row r="1805" spans="11:20" ht="12.75">
      <c r="K1805" s="133"/>
      <c r="T1805" s="66"/>
    </row>
    <row r="1806" spans="11:20" ht="12.75">
      <c r="K1806" s="133"/>
      <c r="T1806" s="66"/>
    </row>
    <row r="1807" spans="11:20" ht="12.75">
      <c r="K1807" s="133"/>
      <c r="T1807" s="66"/>
    </row>
    <row r="1808" spans="11:20" ht="12.75">
      <c r="K1808" s="133"/>
      <c r="T1808" s="66"/>
    </row>
    <row r="1809" spans="11:20" ht="12.75">
      <c r="K1809" s="133"/>
      <c r="T1809" s="66"/>
    </row>
    <row r="1810" spans="11:20" ht="12.75">
      <c r="K1810" s="133"/>
      <c r="T1810" s="66"/>
    </row>
    <row r="1811" spans="11:20" ht="12.75">
      <c r="K1811" s="133"/>
      <c r="T1811" s="66"/>
    </row>
    <row r="1812" spans="11:20" ht="12.75">
      <c r="K1812" s="133"/>
      <c r="T1812" s="66"/>
    </row>
    <row r="1813" spans="11:20" ht="12.75">
      <c r="K1813" s="133"/>
      <c r="T1813" s="66"/>
    </row>
    <row r="1814" spans="11:20" ht="12.75">
      <c r="K1814" s="133"/>
      <c r="T1814" s="66"/>
    </row>
    <row r="1815" spans="11:20" ht="12.75">
      <c r="K1815" s="133"/>
      <c r="T1815" s="66"/>
    </row>
    <row r="1816" spans="11:20" ht="12.75">
      <c r="K1816" s="133"/>
      <c r="T1816" s="66"/>
    </row>
    <row r="1817" spans="11:20" ht="12.75">
      <c r="K1817" s="133"/>
      <c r="T1817" s="66"/>
    </row>
    <row r="1818" spans="11:20" ht="12.75">
      <c r="K1818" s="133"/>
      <c r="T1818" s="66"/>
    </row>
    <row r="1819" spans="11:20" ht="12.75">
      <c r="K1819" s="133"/>
      <c r="T1819" s="66"/>
    </row>
    <row r="1820" spans="11:20" ht="12.75">
      <c r="K1820" s="133"/>
      <c r="T1820" s="66"/>
    </row>
    <row r="1821" spans="11:20" ht="12.75">
      <c r="K1821" s="133"/>
      <c r="T1821" s="66"/>
    </row>
    <row r="1822" spans="11:20" ht="12.75">
      <c r="K1822" s="133"/>
      <c r="T1822" s="66"/>
    </row>
    <row r="1823" spans="11:20" ht="12.75">
      <c r="K1823" s="133"/>
      <c r="T1823" s="66"/>
    </row>
    <row r="1824" spans="11:20" ht="12.75">
      <c r="K1824" s="133"/>
      <c r="T1824" s="66"/>
    </row>
    <row r="1825" spans="11:20" ht="12.75">
      <c r="K1825" s="133"/>
      <c r="T1825" s="66"/>
    </row>
    <row r="1826" spans="11:20" ht="12.75">
      <c r="K1826" s="133"/>
      <c r="T1826" s="66"/>
    </row>
    <row r="1827" spans="11:20" ht="12.75">
      <c r="K1827" s="133"/>
      <c r="T1827" s="66"/>
    </row>
    <row r="1828" spans="11:20" ht="12.75">
      <c r="K1828" s="133"/>
      <c r="T1828" s="66"/>
    </row>
    <row r="1829" spans="11:20" ht="12.75">
      <c r="K1829" s="133"/>
      <c r="T1829" s="66"/>
    </row>
    <row r="1830" spans="11:20" ht="12.75">
      <c r="K1830" s="133"/>
      <c r="T1830" s="66"/>
    </row>
    <row r="1831" spans="11:20" ht="12.75">
      <c r="K1831" s="133"/>
      <c r="T1831" s="66"/>
    </row>
    <row r="1832" spans="11:20" ht="12.75">
      <c r="K1832" s="133"/>
      <c r="T1832" s="66"/>
    </row>
    <row r="1833" spans="11:20" ht="12.75">
      <c r="K1833" s="133"/>
      <c r="T1833" s="66"/>
    </row>
    <row r="1834" spans="11:20" ht="12.75">
      <c r="K1834" s="133"/>
      <c r="T1834" s="66"/>
    </row>
    <row r="1835" spans="11:20" ht="12.75">
      <c r="K1835" s="133"/>
      <c r="T1835" s="66"/>
    </row>
    <row r="1836" spans="11:20" ht="12.75">
      <c r="K1836" s="133"/>
      <c r="T1836" s="66"/>
    </row>
    <row r="1837" spans="11:20" ht="12.75">
      <c r="K1837" s="133"/>
      <c r="T1837" s="66"/>
    </row>
    <row r="1838" spans="11:20" ht="12.75">
      <c r="K1838" s="133"/>
      <c r="T1838" s="66"/>
    </row>
    <row r="1839" spans="11:20" ht="12.75">
      <c r="K1839" s="133"/>
      <c r="T1839" s="66"/>
    </row>
    <row r="1840" spans="11:20" ht="12.75">
      <c r="K1840" s="133"/>
      <c r="T1840" s="66"/>
    </row>
    <row r="1841" spans="11:20" ht="12.75">
      <c r="K1841" s="133"/>
      <c r="T1841" s="66"/>
    </row>
    <row r="1842" spans="11:20" ht="12.75">
      <c r="K1842" s="133"/>
      <c r="T1842" s="66"/>
    </row>
    <row r="1843" spans="11:20" ht="12.75">
      <c r="K1843" s="133"/>
      <c r="T1843" s="66"/>
    </row>
    <row r="1844" spans="11:20" ht="12.75">
      <c r="K1844" s="133"/>
      <c r="T1844" s="66"/>
    </row>
    <row r="1845" spans="11:20" ht="12.75">
      <c r="K1845" s="133"/>
      <c r="T1845" s="66"/>
    </row>
    <row r="1846" spans="11:20" ht="12.75">
      <c r="K1846" s="133"/>
      <c r="T1846" s="66"/>
    </row>
    <row r="1847" spans="11:20" ht="12.75">
      <c r="K1847" s="133"/>
      <c r="T1847" s="66"/>
    </row>
    <row r="1848" spans="11:20" ht="12.75">
      <c r="K1848" s="133"/>
      <c r="T1848" s="66"/>
    </row>
    <row r="1849" spans="11:20" ht="12.75">
      <c r="K1849" s="133"/>
      <c r="T1849" s="66"/>
    </row>
    <row r="1850" spans="11:20" ht="12.75">
      <c r="K1850" s="133"/>
      <c r="T1850" s="66"/>
    </row>
    <row r="1851" spans="11:20" ht="12.75">
      <c r="K1851" s="133"/>
      <c r="T1851" s="66"/>
    </row>
    <row r="1852" spans="11:20" ht="12.75">
      <c r="K1852" s="133"/>
      <c r="T1852" s="66"/>
    </row>
    <row r="1853" spans="11:20" ht="12.75">
      <c r="K1853" s="133"/>
      <c r="T1853" s="66"/>
    </row>
    <row r="1854" spans="11:20" ht="12.75">
      <c r="K1854" s="133"/>
      <c r="T1854" s="66"/>
    </row>
    <row r="1855" spans="11:20" ht="12.75">
      <c r="K1855" s="133"/>
      <c r="T1855" s="66"/>
    </row>
    <row r="1856" spans="11:20" ht="12.75">
      <c r="K1856" s="133"/>
      <c r="T1856" s="66"/>
    </row>
    <row r="1857" spans="11:20" ht="12.75">
      <c r="K1857" s="133"/>
      <c r="T1857" s="66"/>
    </row>
    <row r="1858" spans="11:20" ht="12.75">
      <c r="K1858" s="133"/>
      <c r="T1858" s="66"/>
    </row>
    <row r="1859" spans="11:20" ht="12.75">
      <c r="K1859" s="133"/>
      <c r="T1859" s="66"/>
    </row>
    <row r="1860" spans="11:20" ht="12.75">
      <c r="K1860" s="133"/>
      <c r="T1860" s="66"/>
    </row>
    <row r="1861" spans="11:20" ht="12.75">
      <c r="K1861" s="133"/>
      <c r="T1861" s="66"/>
    </row>
    <row r="1862" spans="11:20" ht="12.75">
      <c r="K1862" s="133"/>
      <c r="T1862" s="66"/>
    </row>
    <row r="1863" spans="11:20" ht="12.75">
      <c r="K1863" s="133"/>
      <c r="T1863" s="66"/>
    </row>
    <row r="1864" spans="11:20" ht="12.75">
      <c r="K1864" s="133"/>
      <c r="T1864" s="66"/>
    </row>
    <row r="1865" spans="11:20" ht="12.75">
      <c r="K1865" s="133"/>
      <c r="T1865" s="66"/>
    </row>
    <row r="1866" spans="11:20" ht="12.75">
      <c r="K1866" s="133"/>
      <c r="T1866" s="66"/>
    </row>
    <row r="1867" spans="11:20" ht="12.75">
      <c r="K1867" s="133"/>
      <c r="T1867" s="66"/>
    </row>
    <row r="1868" spans="11:20" ht="12.75">
      <c r="K1868" s="133"/>
      <c r="T1868" s="66"/>
    </row>
    <row r="1869" spans="11:20" ht="12.75">
      <c r="K1869" s="133"/>
      <c r="T1869" s="66"/>
    </row>
    <row r="1870" spans="11:20" ht="12.75">
      <c r="K1870" s="133"/>
      <c r="T1870" s="66"/>
    </row>
    <row r="1871" spans="11:20" ht="12.75">
      <c r="K1871" s="133"/>
      <c r="T1871" s="66"/>
    </row>
    <row r="1872" spans="11:20" ht="12.75">
      <c r="K1872" s="133"/>
      <c r="T1872" s="66"/>
    </row>
    <row r="1873" spans="11:20" ht="12.75">
      <c r="K1873" s="133"/>
      <c r="T1873" s="66"/>
    </row>
    <row r="1874" spans="11:20" ht="12.75">
      <c r="K1874" s="133"/>
      <c r="T1874" s="66"/>
    </row>
    <row r="1875" spans="11:20" ht="12.75">
      <c r="K1875" s="133"/>
      <c r="T1875" s="66"/>
    </row>
    <row r="1876" spans="11:20" ht="12.75">
      <c r="K1876" s="133"/>
      <c r="T1876" s="66"/>
    </row>
    <row r="1877" spans="11:20" ht="12.75">
      <c r="K1877" s="133"/>
      <c r="T1877" s="66"/>
    </row>
    <row r="1878" spans="11:20" ht="12.75">
      <c r="K1878" s="133"/>
      <c r="T1878" s="66"/>
    </row>
    <row r="1879" spans="11:20" ht="12.75">
      <c r="K1879" s="133"/>
      <c r="T1879" s="66"/>
    </row>
    <row r="1880" spans="11:20" ht="12.75">
      <c r="K1880" s="133"/>
      <c r="T1880" s="66"/>
    </row>
    <row r="1881" spans="11:20" ht="12.75">
      <c r="K1881" s="133"/>
      <c r="T1881" s="66"/>
    </row>
    <row r="1882" spans="11:20" ht="12.75">
      <c r="K1882" s="133"/>
      <c r="T1882" s="66"/>
    </row>
    <row r="1883" spans="11:20" ht="12.75">
      <c r="K1883" s="133"/>
      <c r="T1883" s="66"/>
    </row>
    <row r="1884" spans="11:20" ht="12.75">
      <c r="K1884" s="133"/>
      <c r="T1884" s="66"/>
    </row>
    <row r="1885" spans="11:20" ht="12.75">
      <c r="K1885" s="133"/>
      <c r="T1885" s="66"/>
    </row>
    <row r="1886" spans="11:20" ht="12.75">
      <c r="K1886" s="133"/>
      <c r="T1886" s="66"/>
    </row>
    <row r="1887" spans="11:20" ht="12.75">
      <c r="K1887" s="133"/>
      <c r="T1887" s="66"/>
    </row>
    <row r="1888" spans="11:20" ht="12.75">
      <c r="K1888" s="133"/>
      <c r="T1888" s="66"/>
    </row>
    <row r="1889" spans="11:20" ht="12.75">
      <c r="K1889" s="133"/>
      <c r="T1889" s="66"/>
    </row>
    <row r="1890" spans="11:20" ht="12.75">
      <c r="K1890" s="133"/>
      <c r="T1890" s="66"/>
    </row>
    <row r="1891" spans="11:20" ht="12.75">
      <c r="K1891" s="133"/>
      <c r="T1891" s="66"/>
    </row>
    <row r="1892" spans="11:20" ht="12.75">
      <c r="K1892" s="133"/>
      <c r="T1892" s="66"/>
    </row>
    <row r="1893" spans="11:20" ht="12.75">
      <c r="K1893" s="133"/>
      <c r="T1893" s="66"/>
    </row>
    <row r="1894" spans="11:20" ht="12.75">
      <c r="K1894" s="133"/>
      <c r="T1894" s="66"/>
    </row>
    <row r="1895" spans="11:20" ht="12.75">
      <c r="K1895" s="133"/>
      <c r="T1895" s="66"/>
    </row>
    <row r="1896" spans="11:20" ht="12.75">
      <c r="K1896" s="133"/>
      <c r="T1896" s="66"/>
    </row>
    <row r="1897" spans="11:20" ht="12.75">
      <c r="K1897" s="133"/>
      <c r="T1897" s="66"/>
    </row>
    <row r="1898" spans="11:20" ht="12.75">
      <c r="K1898" s="133"/>
      <c r="T1898" s="66"/>
    </row>
    <row r="1899" spans="11:20" ht="12.75">
      <c r="K1899" s="133"/>
      <c r="T1899" s="66"/>
    </row>
    <row r="1900" spans="11:20" ht="12.75">
      <c r="K1900" s="133"/>
      <c r="T1900" s="66"/>
    </row>
    <row r="1901" spans="11:20" ht="12.75">
      <c r="K1901" s="133"/>
      <c r="T1901" s="66"/>
    </row>
    <row r="1902" spans="11:20" ht="12.75">
      <c r="K1902" s="133"/>
      <c r="T1902" s="66"/>
    </row>
    <row r="1903" spans="11:20" ht="12.75">
      <c r="K1903" s="133"/>
      <c r="T1903" s="66"/>
    </row>
    <row r="1904" spans="11:20" ht="12.75">
      <c r="K1904" s="133"/>
      <c r="T1904" s="66"/>
    </row>
    <row r="1905" spans="11:20" ht="12.75">
      <c r="K1905" s="133"/>
      <c r="T1905" s="66"/>
    </row>
    <row r="1906" spans="11:20" ht="12.75">
      <c r="K1906" s="133"/>
      <c r="T1906" s="66"/>
    </row>
    <row r="1907" spans="11:20" ht="12.75">
      <c r="K1907" s="133"/>
      <c r="T1907" s="66"/>
    </row>
    <row r="1908" spans="11:20" ht="12.75">
      <c r="K1908" s="133"/>
      <c r="T1908" s="66"/>
    </row>
    <row r="1909" spans="11:20" ht="12.75">
      <c r="K1909" s="133"/>
      <c r="T1909" s="66"/>
    </row>
    <row r="1910" spans="11:20" ht="12.75">
      <c r="K1910" s="133"/>
      <c r="T1910" s="66"/>
    </row>
    <row r="1911" spans="11:20" ht="12.75">
      <c r="K1911" s="133"/>
      <c r="T1911" s="66"/>
    </row>
    <row r="1912" spans="11:20" ht="12.75">
      <c r="K1912" s="133"/>
      <c r="T1912" s="66"/>
    </row>
    <row r="1913" spans="11:20" ht="12.75">
      <c r="K1913" s="133"/>
      <c r="T1913" s="66"/>
    </row>
    <row r="1914" spans="11:20" ht="12.75">
      <c r="K1914" s="133"/>
      <c r="T1914" s="66"/>
    </row>
    <row r="1915" spans="11:20" ht="12.75">
      <c r="K1915" s="133"/>
      <c r="T1915" s="66"/>
    </row>
    <row r="1916" spans="11:20" ht="12.75">
      <c r="K1916" s="133"/>
      <c r="T1916" s="66"/>
    </row>
    <row r="1917" spans="11:20" ht="12.75">
      <c r="K1917" s="133"/>
      <c r="T1917" s="66"/>
    </row>
    <row r="1918" spans="11:20" ht="12.75">
      <c r="K1918" s="133"/>
      <c r="T1918" s="66"/>
    </row>
    <row r="1919" spans="11:20" ht="12.75">
      <c r="K1919" s="133"/>
      <c r="T1919" s="66"/>
    </row>
    <row r="1920" spans="11:20" ht="12.75">
      <c r="K1920" s="133"/>
      <c r="T1920" s="66"/>
    </row>
    <row r="1921" spans="11:20" ht="12.75">
      <c r="K1921" s="133"/>
      <c r="T1921" s="66"/>
    </row>
    <row r="1922" spans="11:20" ht="12.75">
      <c r="K1922" s="133"/>
      <c r="T1922" s="66"/>
    </row>
    <row r="1923" spans="11:20" ht="12.75">
      <c r="K1923" s="133"/>
      <c r="T1923" s="66"/>
    </row>
    <row r="1924" spans="11:20" ht="12.75">
      <c r="K1924" s="133"/>
      <c r="T1924" s="66"/>
    </row>
    <row r="1925" spans="11:20" ht="12.75">
      <c r="K1925" s="133"/>
      <c r="T1925" s="66"/>
    </row>
    <row r="1926" spans="11:20" ht="12.75">
      <c r="K1926" s="133"/>
      <c r="T1926" s="66"/>
    </row>
    <row r="1927" spans="11:20" ht="12.75">
      <c r="K1927" s="133"/>
      <c r="T1927" s="66"/>
    </row>
    <row r="1928" spans="11:20" ht="12.75">
      <c r="K1928" s="133"/>
      <c r="T1928" s="66"/>
    </row>
    <row r="1929" spans="11:20" ht="12.75">
      <c r="K1929" s="133"/>
      <c r="T1929" s="66"/>
    </row>
    <row r="1930" spans="11:20" ht="12.75">
      <c r="K1930" s="133"/>
      <c r="T1930" s="66"/>
    </row>
    <row r="1931" spans="11:20" ht="12.75">
      <c r="K1931" s="133"/>
      <c r="T1931" s="66"/>
    </row>
    <row r="1932" spans="11:20" ht="12.75">
      <c r="K1932" s="133"/>
      <c r="T1932" s="66"/>
    </row>
    <row r="1933" spans="11:20" ht="12.75">
      <c r="K1933" s="133"/>
      <c r="T1933" s="66"/>
    </row>
    <row r="1934" spans="11:20" ht="12.75">
      <c r="K1934" s="133"/>
      <c r="T1934" s="66"/>
    </row>
    <row r="1935" spans="11:20" ht="12.75">
      <c r="K1935" s="133"/>
      <c r="T1935" s="66"/>
    </row>
    <row r="1936" spans="11:20" ht="12.75">
      <c r="K1936" s="133"/>
      <c r="T1936" s="66"/>
    </row>
    <row r="1937" spans="11:20" ht="12.75">
      <c r="K1937" s="133"/>
      <c r="T1937" s="66"/>
    </row>
    <row r="1938" spans="11:20" ht="12.75">
      <c r="K1938" s="133"/>
      <c r="T1938" s="66"/>
    </row>
    <row r="1939" spans="11:20" ht="12.75">
      <c r="K1939" s="133"/>
      <c r="T1939" s="66"/>
    </row>
    <row r="1940" spans="11:20" ht="12.75">
      <c r="K1940" s="133"/>
      <c r="T1940" s="66"/>
    </row>
    <row r="1941" spans="11:20" ht="12.75">
      <c r="K1941" s="133"/>
      <c r="T1941" s="66"/>
    </row>
    <row r="1942" spans="11:20" ht="12.75">
      <c r="K1942" s="133"/>
      <c r="T1942" s="66"/>
    </row>
    <row r="1943" spans="11:20" ht="12.75">
      <c r="K1943" s="133"/>
      <c r="T1943" s="66"/>
    </row>
    <row r="1944" spans="11:20" ht="12.75">
      <c r="K1944" s="133"/>
      <c r="T1944" s="66"/>
    </row>
    <row r="1945" spans="11:20" ht="12.75">
      <c r="K1945" s="133"/>
      <c r="T1945" s="66"/>
    </row>
    <row r="1946" spans="11:20" ht="12.75">
      <c r="K1946" s="133"/>
      <c r="T1946" s="66"/>
    </row>
    <row r="1947" spans="11:20" ht="12.75">
      <c r="K1947" s="133"/>
      <c r="T1947" s="66"/>
    </row>
    <row r="1948" spans="11:20" ht="12.75">
      <c r="K1948" s="133"/>
      <c r="T1948" s="66"/>
    </row>
    <row r="1949" spans="11:20" ht="12.75">
      <c r="K1949" s="133"/>
      <c r="T1949" s="66"/>
    </row>
    <row r="1950" spans="11:20" ht="12.75">
      <c r="K1950" s="133"/>
      <c r="T1950" s="66"/>
    </row>
    <row r="1951" spans="11:20" ht="12.75">
      <c r="K1951" s="133"/>
      <c r="T1951" s="66"/>
    </row>
    <row r="1952" spans="11:20" ht="12.75">
      <c r="K1952" s="133"/>
      <c r="T1952" s="66"/>
    </row>
    <row r="1953" spans="11:20" ht="12.75">
      <c r="K1953" s="133"/>
      <c r="T1953" s="66"/>
    </row>
    <row r="1954" spans="11:20" ht="12.75">
      <c r="K1954" s="133"/>
      <c r="T1954" s="66"/>
    </row>
    <row r="1955" spans="11:20" ht="12.75">
      <c r="K1955" s="133"/>
      <c r="T1955" s="66"/>
    </row>
    <row r="1956" spans="11:20" ht="12.75">
      <c r="K1956" s="133"/>
      <c r="T1956" s="66"/>
    </row>
    <row r="1957" spans="11:20" ht="12.75">
      <c r="K1957" s="133"/>
      <c r="T1957" s="66"/>
    </row>
    <row r="1958" spans="11:20" ht="12.75">
      <c r="K1958" s="133"/>
      <c r="T1958" s="66"/>
    </row>
    <row r="1959" spans="11:20" ht="12.75">
      <c r="K1959" s="133"/>
      <c r="T1959" s="66"/>
    </row>
    <row r="1960" spans="11:20" ht="12.75">
      <c r="K1960" s="133"/>
      <c r="T1960" s="66"/>
    </row>
    <row r="1961" spans="11:20" ht="12.75">
      <c r="K1961" s="133"/>
      <c r="T1961" s="66"/>
    </row>
    <row r="1962" spans="11:20" ht="12.75">
      <c r="K1962" s="133"/>
      <c r="T1962" s="66"/>
    </row>
    <row r="1963" spans="11:20" ht="12.75">
      <c r="K1963" s="133"/>
      <c r="T1963" s="66"/>
    </row>
    <row r="1964" spans="11:20" ht="12.75">
      <c r="K1964" s="133"/>
      <c r="T1964" s="66"/>
    </row>
    <row r="1965" spans="11:20" ht="12.75">
      <c r="K1965" s="133"/>
      <c r="T1965" s="66"/>
    </row>
    <row r="1966" spans="11:20" ht="12.75">
      <c r="K1966" s="133"/>
      <c r="T1966" s="66"/>
    </row>
    <row r="1967" spans="11:20" ht="12.75">
      <c r="K1967" s="133"/>
      <c r="T1967" s="66"/>
    </row>
    <row r="1968" spans="11:20" ht="12.75">
      <c r="K1968" s="133"/>
      <c r="T1968" s="66"/>
    </row>
    <row r="1969" spans="11:20" ht="12.75">
      <c r="K1969" s="133"/>
      <c r="T1969" s="66"/>
    </row>
    <row r="1970" spans="11:20" ht="12.75">
      <c r="K1970" s="133"/>
      <c r="T1970" s="66"/>
    </row>
    <row r="1971" spans="11:20" ht="12.75">
      <c r="K1971" s="133"/>
      <c r="T1971" s="66"/>
    </row>
    <row r="1972" spans="11:20" ht="12.75">
      <c r="K1972" s="133"/>
      <c r="T1972" s="66"/>
    </row>
    <row r="1973" ht="12.75">
      <c r="K1973" s="133"/>
    </row>
    <row r="1974" ht="12.75">
      <c r="K1974" s="133"/>
    </row>
    <row r="1975" ht="12.75">
      <c r="K1975" s="133"/>
    </row>
  </sheetData>
  <sheetProtection/>
  <protectedRanges>
    <protectedRange sqref="K13" name="Диапазон1_3_1_1_3_11_1_1_3_1_1_2_1_3_3_1_2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7"/>
  <sheetViews>
    <sheetView view="pageBreakPreview" zoomScale="65" zoomScaleSheetLayoutView="65" workbookViewId="0" topLeftCell="A1">
      <selection activeCell="A5" sqref="A5:Z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17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46.5" customHeight="1">
      <c r="A1" s="229" t="s">
        <v>486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496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538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21" customFormat="1" ht="15" customHeight="1">
      <c r="A6" s="89" t="s">
        <v>488</v>
      </c>
      <c r="B6" s="16"/>
      <c r="C6" s="16"/>
      <c r="D6" s="17"/>
      <c r="E6" s="17"/>
      <c r="F6" s="17"/>
      <c r="G6" s="17"/>
      <c r="H6" s="17"/>
      <c r="I6" s="18"/>
      <c r="J6" s="18"/>
      <c r="K6" s="16"/>
      <c r="L6" s="19"/>
      <c r="M6" s="20"/>
      <c r="O6" s="19"/>
      <c r="P6" s="22"/>
      <c r="R6" s="19"/>
      <c r="S6" s="22"/>
      <c r="Y6" s="80" t="s">
        <v>478</v>
      </c>
      <c r="Z6" s="23"/>
    </row>
    <row r="7" spans="1:26" s="24" customFormat="1" ht="19.5" customHeight="1">
      <c r="A7" s="227" t="s">
        <v>33</v>
      </c>
      <c r="B7" s="235" t="s">
        <v>2</v>
      </c>
      <c r="C7" s="225" t="s">
        <v>34</v>
      </c>
      <c r="D7" s="228" t="s">
        <v>18</v>
      </c>
      <c r="E7" s="228" t="s">
        <v>3</v>
      </c>
      <c r="F7" s="227" t="s">
        <v>17</v>
      </c>
      <c r="G7" s="228" t="s">
        <v>19</v>
      </c>
      <c r="H7" s="228" t="s">
        <v>3</v>
      </c>
      <c r="I7" s="228" t="s">
        <v>4</v>
      </c>
      <c r="J7" s="86"/>
      <c r="K7" s="228" t="s">
        <v>6</v>
      </c>
      <c r="L7" s="236" t="s">
        <v>22</v>
      </c>
      <c r="M7" s="236"/>
      <c r="N7" s="236"/>
      <c r="O7" s="236" t="s">
        <v>23</v>
      </c>
      <c r="P7" s="236"/>
      <c r="Q7" s="236"/>
      <c r="R7" s="236" t="s">
        <v>24</v>
      </c>
      <c r="S7" s="236"/>
      <c r="T7" s="236"/>
      <c r="U7" s="237" t="s">
        <v>25</v>
      </c>
      <c r="V7" s="225" t="s">
        <v>26</v>
      </c>
      <c r="W7" s="227" t="s">
        <v>27</v>
      </c>
      <c r="X7" s="235" t="s">
        <v>28</v>
      </c>
      <c r="Y7" s="224" t="s">
        <v>29</v>
      </c>
      <c r="Z7" s="224" t="s">
        <v>30</v>
      </c>
    </row>
    <row r="8" spans="1:26" s="24" customFormat="1" ht="39.75" customHeight="1">
      <c r="A8" s="227"/>
      <c r="B8" s="235"/>
      <c r="C8" s="226"/>
      <c r="D8" s="228"/>
      <c r="E8" s="228"/>
      <c r="F8" s="227"/>
      <c r="G8" s="228"/>
      <c r="H8" s="228"/>
      <c r="I8" s="228"/>
      <c r="J8" s="86"/>
      <c r="K8" s="228"/>
      <c r="L8" s="25" t="s">
        <v>31</v>
      </c>
      <c r="M8" s="26" t="s">
        <v>32</v>
      </c>
      <c r="N8" s="27" t="s">
        <v>33</v>
      </c>
      <c r="O8" s="25" t="s">
        <v>31</v>
      </c>
      <c r="P8" s="26" t="s">
        <v>32</v>
      </c>
      <c r="Q8" s="27" t="s">
        <v>33</v>
      </c>
      <c r="R8" s="25" t="s">
        <v>31</v>
      </c>
      <c r="S8" s="26" t="s">
        <v>32</v>
      </c>
      <c r="T8" s="27" t="s">
        <v>33</v>
      </c>
      <c r="U8" s="238"/>
      <c r="V8" s="226"/>
      <c r="W8" s="227"/>
      <c r="X8" s="235"/>
      <c r="Y8" s="224"/>
      <c r="Z8" s="224"/>
    </row>
    <row r="9" spans="1:26" s="30" customFormat="1" ht="36" customHeight="1">
      <c r="A9" s="90">
        <f aca="true" t="shared" si="0" ref="A9:A21">RANK(Y9,Y$9:Y$21,0)</f>
        <v>1</v>
      </c>
      <c r="B9" s="28"/>
      <c r="C9" s="88"/>
      <c r="D9" s="108" t="s">
        <v>176</v>
      </c>
      <c r="E9" s="9" t="s">
        <v>177</v>
      </c>
      <c r="F9" s="162" t="s">
        <v>75</v>
      </c>
      <c r="G9" s="110" t="s">
        <v>179</v>
      </c>
      <c r="H9" s="111" t="s">
        <v>180</v>
      </c>
      <c r="I9" s="112" t="s">
        <v>181</v>
      </c>
      <c r="J9" s="113" t="s">
        <v>178</v>
      </c>
      <c r="K9" s="113" t="s">
        <v>59</v>
      </c>
      <c r="L9" s="92">
        <v>211.5</v>
      </c>
      <c r="M9" s="93">
        <f aca="true" t="shared" si="1" ref="M9:M21">L9/3-IF($U9=1,0.5,IF($U9=2,1.5,0))</f>
        <v>70</v>
      </c>
      <c r="N9" s="91">
        <f aca="true" t="shared" si="2" ref="N9:N21">RANK(M9,M$9:M$21,0)</f>
        <v>1</v>
      </c>
      <c r="O9" s="92">
        <v>204.5</v>
      </c>
      <c r="P9" s="93">
        <f aca="true" t="shared" si="3" ref="P9:P21">O9/3-IF($U9=1,0.5,IF($U9=2,1.5,0))</f>
        <v>67.66666666666667</v>
      </c>
      <c r="Q9" s="91">
        <f aca="true" t="shared" si="4" ref="Q9:Q21">RANK(P9,P$9:P$21,0)</f>
        <v>1</v>
      </c>
      <c r="R9" s="92">
        <v>205</v>
      </c>
      <c r="S9" s="93">
        <f aca="true" t="shared" si="5" ref="S9:S21">R9/3-IF($U9=1,0.5,IF($U9=2,1.5,0))</f>
        <v>67.83333333333333</v>
      </c>
      <c r="T9" s="91">
        <f aca="true" t="shared" si="6" ref="T9:T21">RANK(S9,S$9:S$21,0)</f>
        <v>2</v>
      </c>
      <c r="U9" s="94">
        <v>1</v>
      </c>
      <c r="V9" s="94"/>
      <c r="W9" s="92">
        <f aca="true" t="shared" si="7" ref="W9:W21">L9+O9+R9</f>
        <v>621</v>
      </c>
      <c r="X9" s="95"/>
      <c r="Y9" s="93">
        <f aca="true" t="shared" si="8" ref="Y9:Y21">ROUND(SUM(M9,P9,S9)/3,3)</f>
        <v>68.5</v>
      </c>
      <c r="Z9" s="29">
        <v>2</v>
      </c>
    </row>
    <row r="10" spans="1:26" s="30" customFormat="1" ht="36" customHeight="1">
      <c r="A10" s="90">
        <f t="shared" si="0"/>
        <v>2</v>
      </c>
      <c r="B10" s="28"/>
      <c r="C10" s="88"/>
      <c r="D10" s="108" t="s">
        <v>69</v>
      </c>
      <c r="E10" s="9" t="s">
        <v>70</v>
      </c>
      <c r="F10" s="109" t="s">
        <v>8</v>
      </c>
      <c r="G10" s="119" t="s">
        <v>398</v>
      </c>
      <c r="H10" s="174" t="s">
        <v>397</v>
      </c>
      <c r="I10" s="120" t="s">
        <v>399</v>
      </c>
      <c r="J10" s="112" t="s">
        <v>71</v>
      </c>
      <c r="K10" s="113" t="s">
        <v>59</v>
      </c>
      <c r="L10" s="92">
        <v>206</v>
      </c>
      <c r="M10" s="93">
        <f t="shared" si="1"/>
        <v>68.66666666666667</v>
      </c>
      <c r="N10" s="91">
        <f t="shared" si="2"/>
        <v>2</v>
      </c>
      <c r="O10" s="92">
        <v>202</v>
      </c>
      <c r="P10" s="93">
        <f t="shared" si="3"/>
        <v>67.33333333333333</v>
      </c>
      <c r="Q10" s="91">
        <f t="shared" si="4"/>
        <v>2</v>
      </c>
      <c r="R10" s="92">
        <v>204</v>
      </c>
      <c r="S10" s="93">
        <f t="shared" si="5"/>
        <v>68</v>
      </c>
      <c r="T10" s="91">
        <f t="shared" si="6"/>
        <v>1</v>
      </c>
      <c r="U10" s="94"/>
      <c r="V10" s="94"/>
      <c r="W10" s="92">
        <f t="shared" si="7"/>
        <v>612</v>
      </c>
      <c r="X10" s="95"/>
      <c r="Y10" s="93">
        <f t="shared" si="8"/>
        <v>68</v>
      </c>
      <c r="Z10" s="29">
        <v>2</v>
      </c>
    </row>
    <row r="11" spans="1:26" s="30" customFormat="1" ht="36" customHeight="1">
      <c r="A11" s="90">
        <f t="shared" si="0"/>
        <v>3</v>
      </c>
      <c r="B11" s="28"/>
      <c r="C11" s="88"/>
      <c r="D11" s="106" t="s">
        <v>167</v>
      </c>
      <c r="E11" s="9" t="s">
        <v>535</v>
      </c>
      <c r="F11" s="10" t="s">
        <v>75</v>
      </c>
      <c r="G11" s="114" t="s">
        <v>170</v>
      </c>
      <c r="H11" s="115" t="s">
        <v>171</v>
      </c>
      <c r="I11" s="116" t="s">
        <v>172</v>
      </c>
      <c r="J11" s="116" t="s">
        <v>169</v>
      </c>
      <c r="K11" s="117" t="s">
        <v>59</v>
      </c>
      <c r="L11" s="92">
        <v>200.5</v>
      </c>
      <c r="M11" s="93">
        <f t="shared" si="1"/>
        <v>66.83333333333333</v>
      </c>
      <c r="N11" s="91">
        <f t="shared" si="2"/>
        <v>4</v>
      </c>
      <c r="O11" s="92">
        <v>199.5</v>
      </c>
      <c r="P11" s="93">
        <f t="shared" si="3"/>
        <v>66.5</v>
      </c>
      <c r="Q11" s="91">
        <f t="shared" si="4"/>
        <v>3</v>
      </c>
      <c r="R11" s="92">
        <v>198.5</v>
      </c>
      <c r="S11" s="93">
        <f t="shared" si="5"/>
        <v>66.16666666666667</v>
      </c>
      <c r="T11" s="91">
        <f t="shared" si="6"/>
        <v>3</v>
      </c>
      <c r="U11" s="94"/>
      <c r="V11" s="94"/>
      <c r="W11" s="92">
        <f t="shared" si="7"/>
        <v>598.5</v>
      </c>
      <c r="X11" s="95"/>
      <c r="Y11" s="93">
        <f t="shared" si="8"/>
        <v>66.5</v>
      </c>
      <c r="Z11" s="29">
        <v>2</v>
      </c>
    </row>
    <row r="12" spans="1:26" s="30" customFormat="1" ht="36" customHeight="1">
      <c r="A12" s="90">
        <f t="shared" si="0"/>
        <v>4</v>
      </c>
      <c r="B12" s="28"/>
      <c r="C12" s="88"/>
      <c r="D12" s="145" t="s">
        <v>497</v>
      </c>
      <c r="E12" s="9" t="s">
        <v>168</v>
      </c>
      <c r="F12" s="146" t="s">
        <v>8</v>
      </c>
      <c r="G12" s="110" t="s">
        <v>499</v>
      </c>
      <c r="H12" s="130" t="s">
        <v>500</v>
      </c>
      <c r="I12" s="112" t="s">
        <v>501</v>
      </c>
      <c r="J12" s="116" t="s">
        <v>81</v>
      </c>
      <c r="K12" s="118" t="s">
        <v>134</v>
      </c>
      <c r="L12" s="92">
        <v>202</v>
      </c>
      <c r="M12" s="93">
        <f t="shared" si="1"/>
        <v>67.33333333333333</v>
      </c>
      <c r="N12" s="91">
        <f t="shared" si="2"/>
        <v>3</v>
      </c>
      <c r="O12" s="92">
        <v>196.5</v>
      </c>
      <c r="P12" s="93">
        <f t="shared" si="3"/>
        <v>65.5</v>
      </c>
      <c r="Q12" s="91">
        <f t="shared" si="4"/>
        <v>6</v>
      </c>
      <c r="R12" s="92">
        <v>198</v>
      </c>
      <c r="S12" s="93">
        <f t="shared" si="5"/>
        <v>66</v>
      </c>
      <c r="T12" s="91">
        <f t="shared" si="6"/>
        <v>4</v>
      </c>
      <c r="U12" s="94"/>
      <c r="V12" s="94"/>
      <c r="W12" s="92">
        <f t="shared" si="7"/>
        <v>596.5</v>
      </c>
      <c r="X12" s="95"/>
      <c r="Y12" s="93">
        <f t="shared" si="8"/>
        <v>66.278</v>
      </c>
      <c r="Z12" s="29">
        <v>2</v>
      </c>
    </row>
    <row r="13" spans="1:26" s="30" customFormat="1" ht="36" customHeight="1">
      <c r="A13" s="90">
        <f t="shared" si="0"/>
        <v>5</v>
      </c>
      <c r="B13" s="28"/>
      <c r="C13" s="88"/>
      <c r="D13" s="106" t="s">
        <v>108</v>
      </c>
      <c r="E13" s="9" t="s">
        <v>105</v>
      </c>
      <c r="F13" s="135" t="s">
        <v>75</v>
      </c>
      <c r="G13" s="114" t="s">
        <v>109</v>
      </c>
      <c r="H13" s="115" t="s">
        <v>106</v>
      </c>
      <c r="I13" s="117" t="s">
        <v>107</v>
      </c>
      <c r="J13" s="116" t="s">
        <v>107</v>
      </c>
      <c r="K13" s="118" t="s">
        <v>73</v>
      </c>
      <c r="L13" s="92">
        <v>200</v>
      </c>
      <c r="M13" s="93">
        <f t="shared" si="1"/>
        <v>66.66666666666667</v>
      </c>
      <c r="N13" s="91">
        <f t="shared" si="2"/>
        <v>5</v>
      </c>
      <c r="O13" s="92">
        <v>199.5</v>
      </c>
      <c r="P13" s="93">
        <f t="shared" si="3"/>
        <v>66.5</v>
      </c>
      <c r="Q13" s="91">
        <f t="shared" si="4"/>
        <v>3</v>
      </c>
      <c r="R13" s="92">
        <v>194</v>
      </c>
      <c r="S13" s="93">
        <f t="shared" si="5"/>
        <v>64.66666666666667</v>
      </c>
      <c r="T13" s="91">
        <f t="shared" si="6"/>
        <v>7</v>
      </c>
      <c r="U13" s="94"/>
      <c r="V13" s="94"/>
      <c r="W13" s="92">
        <f t="shared" si="7"/>
        <v>593.5</v>
      </c>
      <c r="X13" s="95"/>
      <c r="Y13" s="93">
        <f t="shared" si="8"/>
        <v>65.944</v>
      </c>
      <c r="Z13" s="29">
        <v>2</v>
      </c>
    </row>
    <row r="14" spans="1:26" s="30" customFormat="1" ht="36" customHeight="1">
      <c r="A14" s="90">
        <f t="shared" si="0"/>
        <v>6</v>
      </c>
      <c r="B14" s="28"/>
      <c r="C14" s="88"/>
      <c r="D14" s="106" t="s">
        <v>132</v>
      </c>
      <c r="E14" s="147"/>
      <c r="F14" s="135" t="s">
        <v>11</v>
      </c>
      <c r="G14" s="110" t="s">
        <v>465</v>
      </c>
      <c r="H14" s="149" t="s">
        <v>464</v>
      </c>
      <c r="I14" s="137" t="s">
        <v>121</v>
      </c>
      <c r="J14" s="112" t="s">
        <v>80</v>
      </c>
      <c r="K14" s="118" t="s">
        <v>120</v>
      </c>
      <c r="L14" s="92">
        <v>197.5</v>
      </c>
      <c r="M14" s="93">
        <f t="shared" si="1"/>
        <v>65.83333333333333</v>
      </c>
      <c r="N14" s="91">
        <f t="shared" si="2"/>
        <v>6</v>
      </c>
      <c r="O14" s="92">
        <v>198</v>
      </c>
      <c r="P14" s="93">
        <f t="shared" si="3"/>
        <v>66</v>
      </c>
      <c r="Q14" s="91">
        <f t="shared" si="4"/>
        <v>5</v>
      </c>
      <c r="R14" s="92">
        <v>196</v>
      </c>
      <c r="S14" s="93">
        <f t="shared" si="5"/>
        <v>65.33333333333333</v>
      </c>
      <c r="T14" s="91">
        <f t="shared" si="6"/>
        <v>5</v>
      </c>
      <c r="U14" s="94"/>
      <c r="V14" s="94"/>
      <c r="W14" s="92">
        <f t="shared" si="7"/>
        <v>591.5</v>
      </c>
      <c r="X14" s="95"/>
      <c r="Y14" s="93">
        <f t="shared" si="8"/>
        <v>65.722</v>
      </c>
      <c r="Z14" s="29">
        <v>2</v>
      </c>
    </row>
    <row r="15" spans="1:26" s="30" customFormat="1" ht="36" customHeight="1">
      <c r="A15" s="90">
        <f t="shared" si="0"/>
        <v>7</v>
      </c>
      <c r="B15" s="28"/>
      <c r="C15" s="88"/>
      <c r="D15" s="145" t="s">
        <v>136</v>
      </c>
      <c r="E15" s="9" t="s">
        <v>137</v>
      </c>
      <c r="F15" s="146">
        <v>1</v>
      </c>
      <c r="G15" s="119" t="s">
        <v>138</v>
      </c>
      <c r="H15" s="136" t="s">
        <v>139</v>
      </c>
      <c r="I15" s="116" t="s">
        <v>140</v>
      </c>
      <c r="J15" s="116" t="s">
        <v>107</v>
      </c>
      <c r="K15" s="118" t="s">
        <v>73</v>
      </c>
      <c r="L15" s="92">
        <v>195</v>
      </c>
      <c r="M15" s="93">
        <f t="shared" si="1"/>
        <v>65</v>
      </c>
      <c r="N15" s="91">
        <f t="shared" si="2"/>
        <v>7</v>
      </c>
      <c r="O15" s="92">
        <v>192.5</v>
      </c>
      <c r="P15" s="93">
        <f t="shared" si="3"/>
        <v>64.16666666666667</v>
      </c>
      <c r="Q15" s="91">
        <f t="shared" si="4"/>
        <v>7</v>
      </c>
      <c r="R15" s="92">
        <v>195.5</v>
      </c>
      <c r="S15" s="93">
        <f t="shared" si="5"/>
        <v>65.16666666666667</v>
      </c>
      <c r="T15" s="91">
        <f t="shared" si="6"/>
        <v>6</v>
      </c>
      <c r="U15" s="94"/>
      <c r="V15" s="94"/>
      <c r="W15" s="92">
        <f t="shared" si="7"/>
        <v>583</v>
      </c>
      <c r="X15" s="95"/>
      <c r="Y15" s="93">
        <f t="shared" si="8"/>
        <v>64.778</v>
      </c>
      <c r="Z15" s="29">
        <v>3</v>
      </c>
    </row>
    <row r="16" spans="1:26" s="30" customFormat="1" ht="36" customHeight="1">
      <c r="A16" s="90">
        <f t="shared" si="0"/>
        <v>8</v>
      </c>
      <c r="B16" s="28"/>
      <c r="C16" s="88"/>
      <c r="D16" s="106" t="s">
        <v>217</v>
      </c>
      <c r="E16" s="9" t="s">
        <v>218</v>
      </c>
      <c r="F16" s="10">
        <v>2</v>
      </c>
      <c r="G16" s="127" t="s">
        <v>203</v>
      </c>
      <c r="H16" s="1" t="s">
        <v>204</v>
      </c>
      <c r="I16" s="138" t="s">
        <v>201</v>
      </c>
      <c r="J16" s="139" t="s">
        <v>201</v>
      </c>
      <c r="K16" s="139" t="s">
        <v>202</v>
      </c>
      <c r="L16" s="92">
        <v>192.5</v>
      </c>
      <c r="M16" s="93">
        <f t="shared" si="1"/>
        <v>64.16666666666667</v>
      </c>
      <c r="N16" s="91">
        <f t="shared" si="2"/>
        <v>8</v>
      </c>
      <c r="O16" s="92">
        <v>181.5</v>
      </c>
      <c r="P16" s="93">
        <f t="shared" si="3"/>
        <v>60.5</v>
      </c>
      <c r="Q16" s="91">
        <f t="shared" si="4"/>
        <v>10</v>
      </c>
      <c r="R16" s="92">
        <v>189.5</v>
      </c>
      <c r="S16" s="93">
        <f t="shared" si="5"/>
        <v>63.166666666666664</v>
      </c>
      <c r="T16" s="91">
        <f t="shared" si="6"/>
        <v>8</v>
      </c>
      <c r="U16" s="94"/>
      <c r="V16" s="94"/>
      <c r="W16" s="92">
        <f t="shared" si="7"/>
        <v>563.5</v>
      </c>
      <c r="X16" s="95"/>
      <c r="Y16" s="93">
        <f t="shared" si="8"/>
        <v>62.611</v>
      </c>
      <c r="Z16" s="29" t="s">
        <v>11</v>
      </c>
    </row>
    <row r="17" spans="1:26" s="30" customFormat="1" ht="36" customHeight="1">
      <c r="A17" s="90">
        <f t="shared" si="0"/>
        <v>9</v>
      </c>
      <c r="B17" s="28"/>
      <c r="C17" s="88"/>
      <c r="D17" s="143" t="s">
        <v>209</v>
      </c>
      <c r="E17" s="9" t="s">
        <v>210</v>
      </c>
      <c r="F17" s="144">
        <v>2</v>
      </c>
      <c r="G17" s="119" t="s">
        <v>211</v>
      </c>
      <c r="H17" s="136" t="s">
        <v>212</v>
      </c>
      <c r="I17" s="116" t="s">
        <v>207</v>
      </c>
      <c r="J17" s="116" t="s">
        <v>207</v>
      </c>
      <c r="K17" s="118" t="s">
        <v>213</v>
      </c>
      <c r="L17" s="92">
        <v>187</v>
      </c>
      <c r="M17" s="93">
        <f t="shared" si="1"/>
        <v>62.333333333333336</v>
      </c>
      <c r="N17" s="91">
        <f t="shared" si="2"/>
        <v>9</v>
      </c>
      <c r="O17" s="92">
        <v>184.5</v>
      </c>
      <c r="P17" s="93">
        <f t="shared" si="3"/>
        <v>61.5</v>
      </c>
      <c r="Q17" s="91">
        <f t="shared" si="4"/>
        <v>9</v>
      </c>
      <c r="R17" s="92">
        <v>187</v>
      </c>
      <c r="S17" s="93">
        <f t="shared" si="5"/>
        <v>62.333333333333336</v>
      </c>
      <c r="T17" s="91">
        <f t="shared" si="6"/>
        <v>9</v>
      </c>
      <c r="U17" s="94"/>
      <c r="V17" s="94"/>
      <c r="W17" s="92">
        <f t="shared" si="7"/>
        <v>558.5</v>
      </c>
      <c r="X17" s="95"/>
      <c r="Y17" s="93">
        <f t="shared" si="8"/>
        <v>62.056</v>
      </c>
      <c r="Z17" s="29" t="s">
        <v>11</v>
      </c>
    </row>
    <row r="18" spans="1:26" s="30" customFormat="1" ht="36" customHeight="1">
      <c r="A18" s="90">
        <f t="shared" si="0"/>
        <v>10</v>
      </c>
      <c r="B18" s="28"/>
      <c r="C18" s="88"/>
      <c r="D18" s="143" t="s">
        <v>209</v>
      </c>
      <c r="E18" s="9" t="s">
        <v>210</v>
      </c>
      <c r="F18" s="144">
        <v>2</v>
      </c>
      <c r="G18" s="119" t="s">
        <v>258</v>
      </c>
      <c r="H18" s="136" t="s">
        <v>236</v>
      </c>
      <c r="I18" s="116" t="s">
        <v>257</v>
      </c>
      <c r="J18" s="116" t="s">
        <v>207</v>
      </c>
      <c r="K18" s="118" t="s">
        <v>213</v>
      </c>
      <c r="L18" s="92">
        <v>185</v>
      </c>
      <c r="M18" s="93">
        <f t="shared" si="1"/>
        <v>61.666666666666664</v>
      </c>
      <c r="N18" s="91">
        <f t="shared" si="2"/>
        <v>10</v>
      </c>
      <c r="O18" s="92">
        <v>189.5</v>
      </c>
      <c r="P18" s="93">
        <f t="shared" si="3"/>
        <v>63.166666666666664</v>
      </c>
      <c r="Q18" s="91">
        <f t="shared" si="4"/>
        <v>8</v>
      </c>
      <c r="R18" s="92">
        <v>183.5</v>
      </c>
      <c r="S18" s="93">
        <f t="shared" si="5"/>
        <v>61.166666666666664</v>
      </c>
      <c r="T18" s="91">
        <f t="shared" si="6"/>
        <v>10</v>
      </c>
      <c r="U18" s="94"/>
      <c r="V18" s="94"/>
      <c r="W18" s="92">
        <f t="shared" si="7"/>
        <v>558</v>
      </c>
      <c r="X18" s="95"/>
      <c r="Y18" s="93">
        <f t="shared" si="8"/>
        <v>62</v>
      </c>
      <c r="Z18" s="29" t="s">
        <v>11</v>
      </c>
    </row>
    <row r="19" spans="1:26" s="30" customFormat="1" ht="36" customHeight="1">
      <c r="A19" s="90">
        <f t="shared" si="0"/>
        <v>11</v>
      </c>
      <c r="B19" s="28"/>
      <c r="C19" s="88"/>
      <c r="D19" s="106" t="s">
        <v>498</v>
      </c>
      <c r="E19" s="9" t="s">
        <v>297</v>
      </c>
      <c r="F19" s="176" t="s">
        <v>8</v>
      </c>
      <c r="G19" s="114" t="s">
        <v>302</v>
      </c>
      <c r="H19" s="132" t="s">
        <v>300</v>
      </c>
      <c r="I19" s="116" t="s">
        <v>301</v>
      </c>
      <c r="J19" s="116" t="s">
        <v>299</v>
      </c>
      <c r="K19" s="118" t="s">
        <v>502</v>
      </c>
      <c r="L19" s="92">
        <v>184</v>
      </c>
      <c r="M19" s="93">
        <f t="shared" si="1"/>
        <v>61.333333333333336</v>
      </c>
      <c r="N19" s="91">
        <f t="shared" si="2"/>
        <v>12</v>
      </c>
      <c r="O19" s="92">
        <v>178.5</v>
      </c>
      <c r="P19" s="93">
        <f t="shared" si="3"/>
        <v>59.5</v>
      </c>
      <c r="Q19" s="91">
        <f t="shared" si="4"/>
        <v>11</v>
      </c>
      <c r="R19" s="92">
        <v>183</v>
      </c>
      <c r="S19" s="93">
        <f t="shared" si="5"/>
        <v>61</v>
      </c>
      <c r="T19" s="91">
        <f t="shared" si="6"/>
        <v>11</v>
      </c>
      <c r="U19" s="94"/>
      <c r="V19" s="94"/>
      <c r="W19" s="92">
        <f t="shared" si="7"/>
        <v>545.5</v>
      </c>
      <c r="X19" s="95"/>
      <c r="Y19" s="93">
        <f t="shared" si="8"/>
        <v>60.611</v>
      </c>
      <c r="Z19" s="29" t="s">
        <v>10</v>
      </c>
    </row>
    <row r="20" spans="1:26" s="30" customFormat="1" ht="36" customHeight="1">
      <c r="A20" s="90">
        <f t="shared" si="0"/>
        <v>12</v>
      </c>
      <c r="B20" s="28"/>
      <c r="C20" s="88"/>
      <c r="D20" s="108" t="s">
        <v>155</v>
      </c>
      <c r="E20" s="9" t="s">
        <v>156</v>
      </c>
      <c r="F20" s="109" t="s">
        <v>8</v>
      </c>
      <c r="G20" s="110" t="s">
        <v>157</v>
      </c>
      <c r="H20" s="149" t="s">
        <v>158</v>
      </c>
      <c r="I20" s="113" t="s">
        <v>159</v>
      </c>
      <c r="J20" s="113" t="s">
        <v>88</v>
      </c>
      <c r="K20" s="131" t="s">
        <v>89</v>
      </c>
      <c r="L20" s="92">
        <v>185</v>
      </c>
      <c r="M20" s="93">
        <f t="shared" si="1"/>
        <v>61.666666666666664</v>
      </c>
      <c r="N20" s="91">
        <f t="shared" si="2"/>
        <v>10</v>
      </c>
      <c r="O20" s="92">
        <v>173.5</v>
      </c>
      <c r="P20" s="93">
        <f t="shared" si="3"/>
        <v>57.833333333333336</v>
      </c>
      <c r="Q20" s="91">
        <f t="shared" si="4"/>
        <v>12</v>
      </c>
      <c r="R20" s="92">
        <v>182</v>
      </c>
      <c r="S20" s="93">
        <f t="shared" si="5"/>
        <v>60.666666666666664</v>
      </c>
      <c r="T20" s="91">
        <f t="shared" si="6"/>
        <v>12</v>
      </c>
      <c r="U20" s="94"/>
      <c r="V20" s="94"/>
      <c r="W20" s="92">
        <f t="shared" si="7"/>
        <v>540.5</v>
      </c>
      <c r="X20" s="95"/>
      <c r="Y20" s="93">
        <f t="shared" si="8"/>
        <v>60.056</v>
      </c>
      <c r="Z20" s="29" t="s">
        <v>10</v>
      </c>
    </row>
    <row r="21" spans="1:26" s="30" customFormat="1" ht="36" customHeight="1">
      <c r="A21" s="90">
        <f t="shared" si="0"/>
        <v>13</v>
      </c>
      <c r="B21" s="28"/>
      <c r="C21" s="88"/>
      <c r="D21" s="106" t="s">
        <v>160</v>
      </c>
      <c r="E21" s="9" t="s">
        <v>161</v>
      </c>
      <c r="F21" s="178" t="s">
        <v>11</v>
      </c>
      <c r="G21" s="158" t="s">
        <v>165</v>
      </c>
      <c r="H21" s="172" t="s">
        <v>164</v>
      </c>
      <c r="I21" s="137" t="s">
        <v>163</v>
      </c>
      <c r="J21" s="112" t="s">
        <v>162</v>
      </c>
      <c r="K21" s="118" t="s">
        <v>114</v>
      </c>
      <c r="L21" s="92">
        <v>172</v>
      </c>
      <c r="M21" s="93">
        <f t="shared" si="1"/>
        <v>57.333333333333336</v>
      </c>
      <c r="N21" s="91">
        <f t="shared" si="2"/>
        <v>13</v>
      </c>
      <c r="O21" s="92">
        <v>173</v>
      </c>
      <c r="P21" s="93">
        <f t="shared" si="3"/>
        <v>57.666666666666664</v>
      </c>
      <c r="Q21" s="91">
        <f t="shared" si="4"/>
        <v>13</v>
      </c>
      <c r="R21" s="92">
        <v>172</v>
      </c>
      <c r="S21" s="93">
        <f t="shared" si="5"/>
        <v>57.333333333333336</v>
      </c>
      <c r="T21" s="91">
        <f t="shared" si="6"/>
        <v>13</v>
      </c>
      <c r="U21" s="94"/>
      <c r="V21" s="94"/>
      <c r="W21" s="92">
        <f t="shared" si="7"/>
        <v>517</v>
      </c>
      <c r="X21" s="95"/>
      <c r="Y21" s="93">
        <f t="shared" si="8"/>
        <v>57.444</v>
      </c>
      <c r="Z21" s="29" t="s">
        <v>479</v>
      </c>
    </row>
    <row r="22" spans="1:26" s="30" customFormat="1" ht="36" customHeight="1">
      <c r="A22" s="90"/>
      <c r="B22" s="28"/>
      <c r="C22" s="88"/>
      <c r="D22" s="106" t="s">
        <v>462</v>
      </c>
      <c r="E22" s="9" t="s">
        <v>460</v>
      </c>
      <c r="F22" s="135"/>
      <c r="G22" s="114" t="s">
        <v>463</v>
      </c>
      <c r="H22" s="132" t="s">
        <v>461</v>
      </c>
      <c r="I22" s="113" t="s">
        <v>121</v>
      </c>
      <c r="J22" s="117" t="s">
        <v>80</v>
      </c>
      <c r="K22" s="118" t="s">
        <v>120</v>
      </c>
      <c r="L22" s="247" t="s">
        <v>503</v>
      </c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9"/>
    </row>
    <row r="23" spans="1:26" s="30" customFormat="1" ht="12.75">
      <c r="A23" s="31"/>
      <c r="B23" s="32"/>
      <c r="C23" s="33"/>
      <c r="D23" s="47"/>
      <c r="E23" s="5"/>
      <c r="F23" s="6"/>
      <c r="G23" s="7"/>
      <c r="H23" s="48"/>
      <c r="I23" s="49"/>
      <c r="J23" s="6"/>
      <c r="K23" s="8"/>
      <c r="L23" s="34"/>
      <c r="M23" s="35"/>
      <c r="N23" s="36"/>
      <c r="O23" s="34"/>
      <c r="P23" s="35"/>
      <c r="Q23" s="36"/>
      <c r="R23" s="34"/>
      <c r="S23" s="35"/>
      <c r="T23" s="36"/>
      <c r="U23" s="36"/>
      <c r="V23" s="36"/>
      <c r="W23" s="34"/>
      <c r="X23" s="37"/>
      <c r="Y23" s="35"/>
      <c r="Z23" s="38"/>
    </row>
    <row r="24" spans="1:26" ht="40.5" customHeight="1">
      <c r="A24" s="39"/>
      <c r="B24" s="39"/>
      <c r="C24" s="39"/>
      <c r="D24" s="39" t="s">
        <v>20</v>
      </c>
      <c r="E24" s="39"/>
      <c r="F24" s="39"/>
      <c r="G24" s="39"/>
      <c r="H24" s="39"/>
      <c r="J24" s="39"/>
      <c r="K24" s="11" t="s">
        <v>192</v>
      </c>
      <c r="L24" s="40"/>
      <c r="M24" s="41"/>
      <c r="N24" s="39"/>
      <c r="O24" s="42"/>
      <c r="P24" s="43"/>
      <c r="Q24" s="39"/>
      <c r="R24" s="42"/>
      <c r="S24" s="43"/>
      <c r="T24" s="39"/>
      <c r="U24" s="39"/>
      <c r="V24" s="39"/>
      <c r="W24" s="39"/>
      <c r="X24" s="39"/>
      <c r="Y24" s="43"/>
      <c r="Z24" s="39"/>
    </row>
    <row r="25" spans="1:26" ht="40.5" customHeight="1">
      <c r="A25" s="39"/>
      <c r="B25" s="39"/>
      <c r="C25" s="39"/>
      <c r="D25" s="39" t="s">
        <v>13</v>
      </c>
      <c r="E25" s="39"/>
      <c r="F25" s="39"/>
      <c r="G25" s="39"/>
      <c r="H25" s="39"/>
      <c r="J25" s="39"/>
      <c r="K25" s="11" t="s">
        <v>49</v>
      </c>
      <c r="L25" s="40"/>
      <c r="M25" s="44"/>
      <c r="O25" s="42"/>
      <c r="P25" s="43"/>
      <c r="Q25" s="39"/>
      <c r="R25" s="42"/>
      <c r="S25" s="43"/>
      <c r="T25" s="39"/>
      <c r="U25" s="39"/>
      <c r="V25" s="39"/>
      <c r="W25" s="39"/>
      <c r="X25" s="39"/>
      <c r="Y25" s="43"/>
      <c r="Z25" s="39"/>
    </row>
    <row r="26" spans="12:13" ht="12.75">
      <c r="L26" s="40"/>
      <c r="M26" s="41"/>
    </row>
    <row r="27" spans="11:13" ht="12.75">
      <c r="K27" s="41"/>
      <c r="L27" s="40"/>
      <c r="M27" s="41"/>
    </row>
  </sheetData>
  <sheetProtection/>
  <protectedRanges>
    <protectedRange sqref="K17" name="Диапазон1_3_1_1_3_11_1_1_3_1_1_2_1_3_3_1_2_2_1"/>
    <protectedRange sqref="K22" name="Диапазон1_3_1_1_3_11_1_1_3_1_1_2_1_3_2_2_1"/>
    <protectedRange sqref="K19" name="Диапазон1_3_1_1_3_11_1_1_3_1_1_2_1_3_3_1_1_3"/>
    <protectedRange sqref="J15" name="Диапазон1_3_1_1_1_1_1_9_1_1_1_1_1_2_1_1"/>
  </protectedRanges>
  <mergeCells count="25">
    <mergeCell ref="L7:N7"/>
    <mergeCell ref="Y7:Y8"/>
    <mergeCell ref="Z7:Z8"/>
    <mergeCell ref="O7:Q7"/>
    <mergeCell ref="R7:T7"/>
    <mergeCell ref="U7:U8"/>
    <mergeCell ref="V7:V8"/>
    <mergeCell ref="W7:W8"/>
    <mergeCell ref="X7:X8"/>
    <mergeCell ref="E7:E8"/>
    <mergeCell ref="F7:F8"/>
    <mergeCell ref="G7:G8"/>
    <mergeCell ref="H7:H8"/>
    <mergeCell ref="I7:I8"/>
    <mergeCell ref="K7:K8"/>
    <mergeCell ref="L22:Z22"/>
    <mergeCell ref="A1:Z1"/>
    <mergeCell ref="A2:Z2"/>
    <mergeCell ref="A3:Z3"/>
    <mergeCell ref="A4:Z4"/>
    <mergeCell ref="A5:Z5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983"/>
  <sheetViews>
    <sheetView view="pageBreakPreview" zoomScale="65" zoomScaleSheetLayoutView="65" zoomScalePageLayoutView="0" workbookViewId="0" topLeftCell="A1">
      <selection activeCell="A5" sqref="A5:Z5"/>
    </sheetView>
  </sheetViews>
  <sheetFormatPr defaultColWidth="9.140625" defaultRowHeight="12.75"/>
  <cols>
    <col min="1" max="1" width="4.8515625" style="53" customWidth="1"/>
    <col min="2" max="2" width="4.7109375" style="53" hidden="1" customWidth="1"/>
    <col min="3" max="3" width="4.8515625" style="53" hidden="1" customWidth="1"/>
    <col min="4" max="4" width="17.28125" style="53" customWidth="1"/>
    <col min="5" max="5" width="8.28125" style="53" customWidth="1"/>
    <col min="6" max="6" width="4.7109375" style="53" customWidth="1"/>
    <col min="7" max="7" width="32.421875" style="53" customWidth="1"/>
    <col min="8" max="8" width="9.28125" style="53" customWidth="1"/>
    <col min="9" max="9" width="16.140625" style="53" customWidth="1"/>
    <col min="10" max="10" width="12.7109375" style="53" hidden="1" customWidth="1"/>
    <col min="11" max="11" width="22.57421875" style="53" customWidth="1"/>
    <col min="12" max="12" width="6.140625" style="67" customWidth="1"/>
    <col min="13" max="13" width="9.140625" style="66" customWidth="1"/>
    <col min="14" max="14" width="3.7109375" style="53" customWidth="1"/>
    <col min="15" max="15" width="6.28125" style="67" customWidth="1"/>
    <col min="16" max="16" width="8.8515625" style="66" customWidth="1"/>
    <col min="17" max="17" width="3.7109375" style="53" customWidth="1"/>
    <col min="18" max="18" width="6.28125" style="67" customWidth="1"/>
    <col min="19" max="19" width="9.140625" style="66" customWidth="1"/>
    <col min="20" max="20" width="3.7109375" style="53" customWidth="1"/>
    <col min="21" max="22" width="4.8515625" style="53" customWidth="1"/>
    <col min="23" max="23" width="6.421875" style="53" customWidth="1"/>
    <col min="24" max="24" width="6.28125" style="53" hidden="1" customWidth="1"/>
    <col min="25" max="25" width="8.7109375" style="66" customWidth="1"/>
    <col min="26" max="26" width="7.57421875" style="53" customWidth="1"/>
    <col min="27" max="16384" width="9.140625" style="53" customWidth="1"/>
  </cols>
  <sheetData>
    <row r="1" spans="1:26" ht="59.25" customHeight="1">
      <c r="A1" s="229" t="s">
        <v>506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54" customFormat="1" ht="15.75" customHeight="1">
      <c r="A2" s="239" t="s">
        <v>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s="55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56" customFormat="1" ht="20.25" customHeight="1">
      <c r="A4" s="240" t="s">
        <v>78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s="12" customFormat="1" ht="18.75" customHeight="1">
      <c r="A5" s="223" t="s">
        <v>539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21" customFormat="1" ht="15" customHeight="1">
      <c r="A6" s="89" t="s">
        <v>488</v>
      </c>
      <c r="B6" s="16"/>
      <c r="C6" s="16"/>
      <c r="D6" s="17"/>
      <c r="E6" s="17"/>
      <c r="F6" s="17"/>
      <c r="G6" s="17"/>
      <c r="H6" s="17"/>
      <c r="I6" s="18"/>
      <c r="J6" s="18"/>
      <c r="K6" s="16"/>
      <c r="L6" s="19"/>
      <c r="M6" s="20"/>
      <c r="O6" s="19"/>
      <c r="P6" s="22"/>
      <c r="R6" s="19"/>
      <c r="S6" s="22"/>
      <c r="Y6" s="80" t="s">
        <v>478</v>
      </c>
      <c r="Z6" s="23"/>
    </row>
    <row r="7" spans="1:26" s="58" customFormat="1" ht="19.5" customHeight="1">
      <c r="A7" s="242" t="s">
        <v>33</v>
      </c>
      <c r="B7" s="243" t="s">
        <v>2</v>
      </c>
      <c r="C7" s="243" t="s">
        <v>16</v>
      </c>
      <c r="D7" s="244" t="s">
        <v>18</v>
      </c>
      <c r="E7" s="244" t="s">
        <v>3</v>
      </c>
      <c r="F7" s="242" t="s">
        <v>17</v>
      </c>
      <c r="G7" s="244" t="s">
        <v>19</v>
      </c>
      <c r="H7" s="244" t="s">
        <v>3</v>
      </c>
      <c r="I7" s="244" t="s">
        <v>4</v>
      </c>
      <c r="J7" s="57"/>
      <c r="K7" s="244" t="s">
        <v>6</v>
      </c>
      <c r="L7" s="245" t="s">
        <v>22</v>
      </c>
      <c r="M7" s="245"/>
      <c r="N7" s="245"/>
      <c r="O7" s="245" t="s">
        <v>23</v>
      </c>
      <c r="P7" s="245"/>
      <c r="Q7" s="245"/>
      <c r="R7" s="245" t="s">
        <v>24</v>
      </c>
      <c r="S7" s="245"/>
      <c r="T7" s="245"/>
      <c r="U7" s="243" t="s">
        <v>25</v>
      </c>
      <c r="V7" s="243" t="s">
        <v>26</v>
      </c>
      <c r="W7" s="242" t="s">
        <v>27</v>
      </c>
      <c r="X7" s="250" t="s">
        <v>28</v>
      </c>
      <c r="Y7" s="246" t="s">
        <v>29</v>
      </c>
      <c r="Z7" s="244" t="s">
        <v>30</v>
      </c>
    </row>
    <row r="8" spans="1:26" s="58" customFormat="1" ht="39.75" customHeight="1">
      <c r="A8" s="242"/>
      <c r="B8" s="243"/>
      <c r="C8" s="243"/>
      <c r="D8" s="244"/>
      <c r="E8" s="244"/>
      <c r="F8" s="242"/>
      <c r="G8" s="244"/>
      <c r="H8" s="244"/>
      <c r="I8" s="244"/>
      <c r="J8" s="57"/>
      <c r="K8" s="244"/>
      <c r="L8" s="50" t="s">
        <v>31</v>
      </c>
      <c r="M8" s="51" t="s">
        <v>32</v>
      </c>
      <c r="N8" s="52" t="s">
        <v>33</v>
      </c>
      <c r="O8" s="50" t="s">
        <v>31</v>
      </c>
      <c r="P8" s="51" t="s">
        <v>32</v>
      </c>
      <c r="Q8" s="52" t="s">
        <v>33</v>
      </c>
      <c r="R8" s="50" t="s">
        <v>31</v>
      </c>
      <c r="S8" s="51" t="s">
        <v>32</v>
      </c>
      <c r="T8" s="52" t="s">
        <v>33</v>
      </c>
      <c r="U8" s="243"/>
      <c r="V8" s="243"/>
      <c r="W8" s="242"/>
      <c r="X8" s="250"/>
      <c r="Y8" s="246"/>
      <c r="Z8" s="244"/>
    </row>
    <row r="9" spans="1:26" s="58" customFormat="1" ht="36.75" customHeight="1">
      <c r="A9" s="90">
        <f aca="true" t="shared" si="0" ref="A9:A23">RANK(Y9,Y$9:Y$24,0)</f>
        <v>1</v>
      </c>
      <c r="B9" s="87"/>
      <c r="C9" s="2"/>
      <c r="D9" s="106" t="s">
        <v>247</v>
      </c>
      <c r="E9" s="9" t="s">
        <v>198</v>
      </c>
      <c r="F9" s="10" t="s">
        <v>76</v>
      </c>
      <c r="G9" s="110" t="s">
        <v>199</v>
      </c>
      <c r="H9" s="115" t="s">
        <v>200</v>
      </c>
      <c r="I9" s="137" t="s">
        <v>121</v>
      </c>
      <c r="J9" s="112" t="s">
        <v>197</v>
      </c>
      <c r="K9" s="118" t="s">
        <v>120</v>
      </c>
      <c r="L9" s="69">
        <v>235</v>
      </c>
      <c r="M9" s="68">
        <f aca="true" t="shared" si="1" ref="M9:M23">L9/3.4-IF($U9=1,2,IF($U9=2,3,0))</f>
        <v>69.11764705882354</v>
      </c>
      <c r="N9" s="91">
        <f aca="true" t="shared" si="2" ref="N9:N23">RANK(M9,M$9:M$24,0)</f>
        <v>1</v>
      </c>
      <c r="O9" s="69">
        <v>235</v>
      </c>
      <c r="P9" s="68">
        <f aca="true" t="shared" si="3" ref="P9:P23">O9/3.4-IF($U9=1,2,IF($U9=2,3,0))</f>
        <v>69.11764705882354</v>
      </c>
      <c r="Q9" s="91">
        <f aca="true" t="shared" si="4" ref="Q9:Q23">RANK(P9,P$9:P$24,0)</f>
        <v>1</v>
      </c>
      <c r="R9" s="69">
        <v>225</v>
      </c>
      <c r="S9" s="68">
        <f aca="true" t="shared" si="5" ref="S9:S23">R9/3.4-IF($U9=1,2,IF($U9=2,3,0))</f>
        <v>66.17647058823529</v>
      </c>
      <c r="T9" s="91">
        <f aca="true" t="shared" si="6" ref="T9:T23">RANK(S9,S$9:S$24,0)</f>
        <v>1</v>
      </c>
      <c r="U9" s="57"/>
      <c r="V9" s="87"/>
      <c r="W9" s="69">
        <f aca="true" t="shared" si="7" ref="W9:W23">L9+O9+R9</f>
        <v>695</v>
      </c>
      <c r="X9" s="87"/>
      <c r="Y9" s="68">
        <f aca="true" t="shared" si="8" ref="Y9:Y23">ROUND(SUM(M9,P9,S9)/3,3)</f>
        <v>68.137</v>
      </c>
      <c r="Z9" s="57" t="s">
        <v>75</v>
      </c>
    </row>
    <row r="10" spans="1:26" s="58" customFormat="1" ht="36.75" customHeight="1">
      <c r="A10" s="90">
        <f t="shared" si="0"/>
        <v>2</v>
      </c>
      <c r="B10" s="87"/>
      <c r="C10" s="2"/>
      <c r="D10" s="106" t="s">
        <v>408</v>
      </c>
      <c r="E10" s="9" t="s">
        <v>404</v>
      </c>
      <c r="F10" s="10" t="s">
        <v>76</v>
      </c>
      <c r="G10" s="122" t="s">
        <v>409</v>
      </c>
      <c r="H10" s="132" t="s">
        <v>406</v>
      </c>
      <c r="I10" s="113" t="s">
        <v>407</v>
      </c>
      <c r="J10" s="113" t="s">
        <v>77</v>
      </c>
      <c r="K10" s="118" t="s">
        <v>405</v>
      </c>
      <c r="L10" s="69">
        <v>231</v>
      </c>
      <c r="M10" s="68">
        <f t="shared" si="1"/>
        <v>67.94117647058823</v>
      </c>
      <c r="N10" s="91">
        <f t="shared" si="2"/>
        <v>2</v>
      </c>
      <c r="O10" s="69">
        <v>229</v>
      </c>
      <c r="P10" s="68">
        <f t="shared" si="3"/>
        <v>67.3529411764706</v>
      </c>
      <c r="Q10" s="91">
        <f t="shared" si="4"/>
        <v>2</v>
      </c>
      <c r="R10" s="69">
        <v>222</v>
      </c>
      <c r="S10" s="68">
        <f t="shared" si="5"/>
        <v>65.29411764705883</v>
      </c>
      <c r="T10" s="91">
        <f t="shared" si="6"/>
        <v>3</v>
      </c>
      <c r="U10" s="57"/>
      <c r="V10" s="87"/>
      <c r="W10" s="69">
        <f t="shared" si="7"/>
        <v>682</v>
      </c>
      <c r="X10" s="87"/>
      <c r="Y10" s="68">
        <f t="shared" si="8"/>
        <v>66.863</v>
      </c>
      <c r="Z10" s="57" t="s">
        <v>75</v>
      </c>
    </row>
    <row r="11" spans="1:26" s="58" customFormat="1" ht="36.75" customHeight="1">
      <c r="A11" s="90">
        <f t="shared" si="0"/>
        <v>3</v>
      </c>
      <c r="B11" s="87"/>
      <c r="C11" s="2"/>
      <c r="D11" s="106" t="s">
        <v>182</v>
      </c>
      <c r="E11" s="9" t="s">
        <v>183</v>
      </c>
      <c r="F11" s="10" t="s">
        <v>75</v>
      </c>
      <c r="G11" s="122" t="s">
        <v>185</v>
      </c>
      <c r="H11" s="1" t="s">
        <v>186</v>
      </c>
      <c r="I11" s="112" t="s">
        <v>187</v>
      </c>
      <c r="J11" s="113" t="s">
        <v>101</v>
      </c>
      <c r="K11" s="113" t="s">
        <v>184</v>
      </c>
      <c r="L11" s="69">
        <v>224</v>
      </c>
      <c r="M11" s="68">
        <f t="shared" si="1"/>
        <v>65.88235294117648</v>
      </c>
      <c r="N11" s="91">
        <f t="shared" si="2"/>
        <v>5</v>
      </c>
      <c r="O11" s="69">
        <v>220.5</v>
      </c>
      <c r="P11" s="68">
        <f t="shared" si="3"/>
        <v>64.8529411764706</v>
      </c>
      <c r="Q11" s="91">
        <f t="shared" si="4"/>
        <v>5</v>
      </c>
      <c r="R11" s="69">
        <v>224</v>
      </c>
      <c r="S11" s="68">
        <f t="shared" si="5"/>
        <v>65.88235294117648</v>
      </c>
      <c r="T11" s="91">
        <f t="shared" si="6"/>
        <v>2</v>
      </c>
      <c r="U11" s="57"/>
      <c r="V11" s="87"/>
      <c r="W11" s="69">
        <f t="shared" si="7"/>
        <v>668.5</v>
      </c>
      <c r="X11" s="87"/>
      <c r="Y11" s="68">
        <f t="shared" si="8"/>
        <v>65.539</v>
      </c>
      <c r="Z11" s="57">
        <v>1</v>
      </c>
    </row>
    <row r="12" spans="1:26" s="58" customFormat="1" ht="36.75" customHeight="1">
      <c r="A12" s="90">
        <f t="shared" si="0"/>
        <v>4</v>
      </c>
      <c r="B12" s="87"/>
      <c r="C12" s="2"/>
      <c r="D12" s="108" t="s">
        <v>334</v>
      </c>
      <c r="E12" s="9" t="s">
        <v>332</v>
      </c>
      <c r="F12" s="109" t="s">
        <v>8</v>
      </c>
      <c r="G12" s="110" t="s">
        <v>336</v>
      </c>
      <c r="H12" s="130" t="s">
        <v>335</v>
      </c>
      <c r="I12" s="112"/>
      <c r="J12" s="112" t="s">
        <v>337</v>
      </c>
      <c r="K12" s="113" t="s">
        <v>333</v>
      </c>
      <c r="L12" s="69">
        <v>227</v>
      </c>
      <c r="M12" s="68">
        <f t="shared" si="1"/>
        <v>66.76470588235294</v>
      </c>
      <c r="N12" s="91">
        <f t="shared" si="2"/>
        <v>3</v>
      </c>
      <c r="O12" s="69">
        <v>222</v>
      </c>
      <c r="P12" s="68">
        <f t="shared" si="3"/>
        <v>65.29411764705883</v>
      </c>
      <c r="Q12" s="91">
        <f t="shared" si="4"/>
        <v>4</v>
      </c>
      <c r="R12" s="69">
        <v>216.5</v>
      </c>
      <c r="S12" s="68">
        <f t="shared" si="5"/>
        <v>63.6764705882353</v>
      </c>
      <c r="T12" s="91">
        <f t="shared" si="6"/>
        <v>5</v>
      </c>
      <c r="U12" s="57"/>
      <c r="V12" s="87"/>
      <c r="W12" s="69">
        <f t="shared" si="7"/>
        <v>665.5</v>
      </c>
      <c r="X12" s="87"/>
      <c r="Y12" s="68">
        <f t="shared" si="8"/>
        <v>65.245</v>
      </c>
      <c r="Z12" s="57">
        <v>1</v>
      </c>
    </row>
    <row r="13" spans="1:26" s="58" customFormat="1" ht="36.75" customHeight="1">
      <c r="A13" s="90">
        <f t="shared" si="0"/>
        <v>5</v>
      </c>
      <c r="B13" s="87"/>
      <c r="C13" s="2"/>
      <c r="D13" s="108" t="s">
        <v>382</v>
      </c>
      <c r="E13" s="9" t="s">
        <v>380</v>
      </c>
      <c r="F13" s="135" t="s">
        <v>75</v>
      </c>
      <c r="G13" s="171" t="s">
        <v>383</v>
      </c>
      <c r="H13" s="149" t="s">
        <v>235</v>
      </c>
      <c r="I13" s="137" t="s">
        <v>381</v>
      </c>
      <c r="J13" s="112" t="s">
        <v>77</v>
      </c>
      <c r="K13" s="131" t="s">
        <v>79</v>
      </c>
      <c r="L13" s="69">
        <v>223</v>
      </c>
      <c r="M13" s="68">
        <f t="shared" si="1"/>
        <v>65.58823529411765</v>
      </c>
      <c r="N13" s="91">
        <f t="shared" si="2"/>
        <v>6</v>
      </c>
      <c r="O13" s="69">
        <v>224.5</v>
      </c>
      <c r="P13" s="68">
        <f t="shared" si="3"/>
        <v>66.02941176470588</v>
      </c>
      <c r="Q13" s="91">
        <f t="shared" si="4"/>
        <v>3</v>
      </c>
      <c r="R13" s="69">
        <v>215.5</v>
      </c>
      <c r="S13" s="68">
        <f t="shared" si="5"/>
        <v>63.38235294117647</v>
      </c>
      <c r="T13" s="91">
        <f t="shared" si="6"/>
        <v>7</v>
      </c>
      <c r="U13" s="57"/>
      <c r="V13" s="87"/>
      <c r="W13" s="69">
        <f t="shared" si="7"/>
        <v>663</v>
      </c>
      <c r="X13" s="87"/>
      <c r="Y13" s="68">
        <f t="shared" si="8"/>
        <v>65</v>
      </c>
      <c r="Z13" s="57">
        <v>1</v>
      </c>
    </row>
    <row r="14" spans="1:26" s="58" customFormat="1" ht="36.75" customHeight="1">
      <c r="A14" s="90">
        <f t="shared" si="0"/>
        <v>6</v>
      </c>
      <c r="B14" s="87"/>
      <c r="C14" s="2"/>
      <c r="D14" s="106" t="s">
        <v>354</v>
      </c>
      <c r="E14" s="9" t="s">
        <v>350</v>
      </c>
      <c r="F14" s="188">
        <v>1</v>
      </c>
      <c r="G14" s="114" t="s">
        <v>359</v>
      </c>
      <c r="H14" s="132" t="s">
        <v>357</v>
      </c>
      <c r="I14" s="117" t="s">
        <v>358</v>
      </c>
      <c r="J14" s="116" t="s">
        <v>352</v>
      </c>
      <c r="K14" s="118" t="s">
        <v>351</v>
      </c>
      <c r="L14" s="69">
        <v>222</v>
      </c>
      <c r="M14" s="68">
        <f t="shared" si="1"/>
        <v>65.29411764705883</v>
      </c>
      <c r="N14" s="91">
        <f t="shared" si="2"/>
        <v>7</v>
      </c>
      <c r="O14" s="69">
        <v>217</v>
      </c>
      <c r="P14" s="68">
        <f t="shared" si="3"/>
        <v>63.82352941176471</v>
      </c>
      <c r="Q14" s="91">
        <f t="shared" si="4"/>
        <v>7</v>
      </c>
      <c r="R14" s="69">
        <v>222</v>
      </c>
      <c r="S14" s="68">
        <f t="shared" si="5"/>
        <v>65.29411764705883</v>
      </c>
      <c r="T14" s="91">
        <f t="shared" si="6"/>
        <v>3</v>
      </c>
      <c r="U14" s="57"/>
      <c r="V14" s="87"/>
      <c r="W14" s="69">
        <f t="shared" si="7"/>
        <v>661</v>
      </c>
      <c r="X14" s="87"/>
      <c r="Y14" s="68">
        <f t="shared" si="8"/>
        <v>64.804</v>
      </c>
      <c r="Z14" s="57" t="s">
        <v>479</v>
      </c>
    </row>
    <row r="15" spans="1:26" s="58" customFormat="1" ht="36.75" customHeight="1">
      <c r="A15" s="90">
        <f t="shared" si="0"/>
        <v>7</v>
      </c>
      <c r="B15" s="87"/>
      <c r="C15" s="2"/>
      <c r="D15" s="106" t="s">
        <v>103</v>
      </c>
      <c r="E15" s="9" t="s">
        <v>191</v>
      </c>
      <c r="F15" s="10">
        <v>1</v>
      </c>
      <c r="G15" s="110" t="s">
        <v>129</v>
      </c>
      <c r="H15" s="111" t="s">
        <v>110</v>
      </c>
      <c r="I15" s="137" t="s">
        <v>111</v>
      </c>
      <c r="J15" s="112" t="s">
        <v>102</v>
      </c>
      <c r="K15" s="118" t="s">
        <v>104</v>
      </c>
      <c r="L15" s="69">
        <v>227</v>
      </c>
      <c r="M15" s="68">
        <f t="shared" si="1"/>
        <v>66.76470588235294</v>
      </c>
      <c r="N15" s="91">
        <f t="shared" si="2"/>
        <v>3</v>
      </c>
      <c r="O15" s="69">
        <v>213.5</v>
      </c>
      <c r="P15" s="68">
        <f t="shared" si="3"/>
        <v>62.794117647058826</v>
      </c>
      <c r="Q15" s="91">
        <f t="shared" si="4"/>
        <v>11</v>
      </c>
      <c r="R15" s="69">
        <v>214</v>
      </c>
      <c r="S15" s="68">
        <f t="shared" si="5"/>
        <v>62.94117647058824</v>
      </c>
      <c r="T15" s="91">
        <f t="shared" si="6"/>
        <v>8</v>
      </c>
      <c r="U15" s="57"/>
      <c r="V15" s="87"/>
      <c r="W15" s="69">
        <f t="shared" si="7"/>
        <v>654.5</v>
      </c>
      <c r="X15" s="87"/>
      <c r="Y15" s="68">
        <f t="shared" si="8"/>
        <v>64.167</v>
      </c>
      <c r="Z15" s="57" t="s">
        <v>479</v>
      </c>
    </row>
    <row r="16" spans="1:26" s="58" customFormat="1" ht="36.75" customHeight="1">
      <c r="A16" s="90">
        <f t="shared" si="0"/>
        <v>8</v>
      </c>
      <c r="B16" s="87"/>
      <c r="C16" s="2"/>
      <c r="D16" s="106" t="s">
        <v>228</v>
      </c>
      <c r="E16" s="9" t="s">
        <v>229</v>
      </c>
      <c r="F16" s="188" t="s">
        <v>76</v>
      </c>
      <c r="G16" s="110" t="s">
        <v>230</v>
      </c>
      <c r="H16" s="111" t="s">
        <v>231</v>
      </c>
      <c r="I16" s="137" t="s">
        <v>121</v>
      </c>
      <c r="J16" s="112" t="s">
        <v>197</v>
      </c>
      <c r="K16" s="118" t="s">
        <v>120</v>
      </c>
      <c r="L16" s="69">
        <v>215.5</v>
      </c>
      <c r="M16" s="68">
        <f t="shared" si="1"/>
        <v>63.38235294117647</v>
      </c>
      <c r="N16" s="91">
        <f t="shared" si="2"/>
        <v>12</v>
      </c>
      <c r="O16" s="69">
        <v>220.5</v>
      </c>
      <c r="P16" s="68">
        <f t="shared" si="3"/>
        <v>64.8529411764706</v>
      </c>
      <c r="Q16" s="91">
        <f t="shared" si="4"/>
        <v>5</v>
      </c>
      <c r="R16" s="69">
        <v>216</v>
      </c>
      <c r="S16" s="68">
        <f t="shared" si="5"/>
        <v>63.529411764705884</v>
      </c>
      <c r="T16" s="91">
        <f t="shared" si="6"/>
        <v>6</v>
      </c>
      <c r="U16" s="57"/>
      <c r="V16" s="87"/>
      <c r="W16" s="69">
        <f t="shared" si="7"/>
        <v>652</v>
      </c>
      <c r="X16" s="87"/>
      <c r="Y16" s="68">
        <f t="shared" si="8"/>
        <v>63.922</v>
      </c>
      <c r="Z16" s="57" t="s">
        <v>479</v>
      </c>
    </row>
    <row r="17" spans="1:26" s="58" customFormat="1" ht="36.75" customHeight="1">
      <c r="A17" s="90">
        <f t="shared" si="0"/>
        <v>9</v>
      </c>
      <c r="B17" s="87"/>
      <c r="C17" s="2"/>
      <c r="D17" s="143" t="s">
        <v>141</v>
      </c>
      <c r="E17" s="9" t="s">
        <v>142</v>
      </c>
      <c r="F17" s="190" t="s">
        <v>75</v>
      </c>
      <c r="G17" s="119" t="s">
        <v>143</v>
      </c>
      <c r="H17" s="136" t="s">
        <v>144</v>
      </c>
      <c r="I17" s="116" t="s">
        <v>145</v>
      </c>
      <c r="J17" s="116" t="s">
        <v>77</v>
      </c>
      <c r="K17" s="118" t="s">
        <v>79</v>
      </c>
      <c r="L17" s="69">
        <v>218.5</v>
      </c>
      <c r="M17" s="68">
        <f t="shared" si="1"/>
        <v>64.26470588235294</v>
      </c>
      <c r="N17" s="91">
        <f t="shared" si="2"/>
        <v>9</v>
      </c>
      <c r="O17" s="69">
        <v>215.5</v>
      </c>
      <c r="P17" s="68">
        <f t="shared" si="3"/>
        <v>63.38235294117647</v>
      </c>
      <c r="Q17" s="91">
        <f t="shared" si="4"/>
        <v>8</v>
      </c>
      <c r="R17" s="69">
        <v>211.5</v>
      </c>
      <c r="S17" s="68">
        <f t="shared" si="5"/>
        <v>62.20588235294118</v>
      </c>
      <c r="T17" s="91">
        <f t="shared" si="6"/>
        <v>11</v>
      </c>
      <c r="U17" s="57"/>
      <c r="V17" s="87"/>
      <c r="W17" s="69">
        <f t="shared" si="7"/>
        <v>645.5</v>
      </c>
      <c r="X17" s="87"/>
      <c r="Y17" s="68">
        <f t="shared" si="8"/>
        <v>63.284</v>
      </c>
      <c r="Z17" s="57" t="s">
        <v>479</v>
      </c>
    </row>
    <row r="18" spans="1:26" s="58" customFormat="1" ht="36.75" customHeight="1">
      <c r="A18" s="90">
        <f t="shared" si="0"/>
        <v>10</v>
      </c>
      <c r="B18" s="87"/>
      <c r="C18" s="2"/>
      <c r="D18" s="106" t="s">
        <v>422</v>
      </c>
      <c r="E18" s="9" t="s">
        <v>423</v>
      </c>
      <c r="F18" s="188" t="s">
        <v>8</v>
      </c>
      <c r="G18" s="122" t="s">
        <v>424</v>
      </c>
      <c r="H18" s="132" t="s">
        <v>425</v>
      </c>
      <c r="I18" s="113" t="s">
        <v>426</v>
      </c>
      <c r="J18" s="113" t="s">
        <v>77</v>
      </c>
      <c r="K18" s="118" t="s">
        <v>431</v>
      </c>
      <c r="L18" s="69">
        <v>217</v>
      </c>
      <c r="M18" s="68">
        <f t="shared" si="1"/>
        <v>63.82352941176471</v>
      </c>
      <c r="N18" s="91">
        <f t="shared" si="2"/>
        <v>10</v>
      </c>
      <c r="O18" s="69">
        <v>214</v>
      </c>
      <c r="P18" s="68">
        <f t="shared" si="3"/>
        <v>62.94117647058824</v>
      </c>
      <c r="Q18" s="91">
        <f t="shared" si="4"/>
        <v>10</v>
      </c>
      <c r="R18" s="69">
        <v>214</v>
      </c>
      <c r="S18" s="68">
        <f t="shared" si="5"/>
        <v>62.94117647058824</v>
      </c>
      <c r="T18" s="91">
        <f t="shared" si="6"/>
        <v>8</v>
      </c>
      <c r="U18" s="57"/>
      <c r="V18" s="87"/>
      <c r="W18" s="69">
        <f t="shared" si="7"/>
        <v>645</v>
      </c>
      <c r="X18" s="87"/>
      <c r="Y18" s="68">
        <f t="shared" si="8"/>
        <v>63.235</v>
      </c>
      <c r="Z18" s="57" t="s">
        <v>479</v>
      </c>
    </row>
    <row r="19" spans="1:26" s="58" customFormat="1" ht="36.75" customHeight="1">
      <c r="A19" s="90">
        <f t="shared" si="0"/>
        <v>11</v>
      </c>
      <c r="B19" s="59"/>
      <c r="C19" s="2"/>
      <c r="D19" s="108" t="s">
        <v>115</v>
      </c>
      <c r="E19" s="9" t="s">
        <v>116</v>
      </c>
      <c r="F19" s="192" t="s">
        <v>8</v>
      </c>
      <c r="G19" s="110" t="s">
        <v>117</v>
      </c>
      <c r="H19" s="149" t="s">
        <v>118</v>
      </c>
      <c r="I19" s="137" t="s">
        <v>119</v>
      </c>
      <c r="J19" s="112" t="s">
        <v>81</v>
      </c>
      <c r="K19" s="131" t="s">
        <v>134</v>
      </c>
      <c r="L19" s="69">
        <v>228</v>
      </c>
      <c r="M19" s="68">
        <f t="shared" si="1"/>
        <v>65.05882352941177</v>
      </c>
      <c r="N19" s="91">
        <f t="shared" si="2"/>
        <v>8</v>
      </c>
      <c r="O19" s="69">
        <v>221</v>
      </c>
      <c r="P19" s="68">
        <f t="shared" si="3"/>
        <v>63</v>
      </c>
      <c r="Q19" s="91">
        <f t="shared" si="4"/>
        <v>9</v>
      </c>
      <c r="R19" s="69">
        <v>215.5</v>
      </c>
      <c r="S19" s="68">
        <f t="shared" si="5"/>
        <v>61.38235294117647</v>
      </c>
      <c r="T19" s="91">
        <f t="shared" si="6"/>
        <v>13</v>
      </c>
      <c r="U19" s="57">
        <v>1</v>
      </c>
      <c r="V19" s="87"/>
      <c r="W19" s="69">
        <f t="shared" si="7"/>
        <v>664.5</v>
      </c>
      <c r="X19" s="87"/>
      <c r="Y19" s="68">
        <f t="shared" si="8"/>
        <v>63.147</v>
      </c>
      <c r="Z19" s="57" t="s">
        <v>479</v>
      </c>
    </row>
    <row r="20" spans="1:26" s="58" customFormat="1" ht="36.75" customHeight="1">
      <c r="A20" s="90">
        <f t="shared" si="0"/>
        <v>12</v>
      </c>
      <c r="B20" s="87"/>
      <c r="C20" s="2"/>
      <c r="D20" s="106" t="s">
        <v>354</v>
      </c>
      <c r="E20" s="9" t="s">
        <v>350</v>
      </c>
      <c r="F20" s="189">
        <v>1</v>
      </c>
      <c r="G20" s="114" t="s">
        <v>355</v>
      </c>
      <c r="H20" s="132" t="s">
        <v>353</v>
      </c>
      <c r="I20" s="117" t="s">
        <v>356</v>
      </c>
      <c r="J20" s="116" t="s">
        <v>352</v>
      </c>
      <c r="K20" s="118" t="s">
        <v>351</v>
      </c>
      <c r="L20" s="69">
        <v>216.5</v>
      </c>
      <c r="M20" s="68">
        <f t="shared" si="1"/>
        <v>63.6764705882353</v>
      </c>
      <c r="N20" s="91">
        <f t="shared" si="2"/>
        <v>11</v>
      </c>
      <c r="O20" s="69">
        <v>211.5</v>
      </c>
      <c r="P20" s="68">
        <f t="shared" si="3"/>
        <v>62.20588235294118</v>
      </c>
      <c r="Q20" s="91">
        <f t="shared" si="4"/>
        <v>12</v>
      </c>
      <c r="R20" s="69">
        <v>209.5</v>
      </c>
      <c r="S20" s="68">
        <f t="shared" si="5"/>
        <v>61.61764705882353</v>
      </c>
      <c r="T20" s="91">
        <f t="shared" si="6"/>
        <v>12</v>
      </c>
      <c r="U20" s="57"/>
      <c r="V20" s="87"/>
      <c r="W20" s="69">
        <f t="shared" si="7"/>
        <v>637.5</v>
      </c>
      <c r="X20" s="87"/>
      <c r="Y20" s="68">
        <f t="shared" si="8"/>
        <v>62.5</v>
      </c>
      <c r="Z20" s="57" t="s">
        <v>479</v>
      </c>
    </row>
    <row r="21" spans="1:26" s="58" customFormat="1" ht="36.75" customHeight="1">
      <c r="A21" s="90">
        <f t="shared" si="0"/>
        <v>13</v>
      </c>
      <c r="B21" s="87"/>
      <c r="C21" s="2"/>
      <c r="D21" s="143" t="s">
        <v>141</v>
      </c>
      <c r="E21" s="9" t="s">
        <v>142</v>
      </c>
      <c r="F21" s="190" t="s">
        <v>75</v>
      </c>
      <c r="G21" s="119" t="s">
        <v>146</v>
      </c>
      <c r="H21" s="136" t="s">
        <v>147</v>
      </c>
      <c r="I21" s="116" t="s">
        <v>148</v>
      </c>
      <c r="J21" s="116" t="s">
        <v>77</v>
      </c>
      <c r="K21" s="118" t="s">
        <v>79</v>
      </c>
      <c r="L21" s="69">
        <v>211.5</v>
      </c>
      <c r="M21" s="68">
        <f t="shared" si="1"/>
        <v>62.20588235294118</v>
      </c>
      <c r="N21" s="91">
        <f t="shared" si="2"/>
        <v>13</v>
      </c>
      <c r="O21" s="69">
        <v>210</v>
      </c>
      <c r="P21" s="68">
        <f t="shared" si="3"/>
        <v>61.76470588235294</v>
      </c>
      <c r="Q21" s="91">
        <f t="shared" si="4"/>
        <v>14</v>
      </c>
      <c r="R21" s="69">
        <v>212</v>
      </c>
      <c r="S21" s="68">
        <f t="shared" si="5"/>
        <v>62.35294117647059</v>
      </c>
      <c r="T21" s="91">
        <f t="shared" si="6"/>
        <v>10</v>
      </c>
      <c r="U21" s="57"/>
      <c r="V21" s="87"/>
      <c r="W21" s="69">
        <f t="shared" si="7"/>
        <v>633.5</v>
      </c>
      <c r="X21" s="87"/>
      <c r="Y21" s="68">
        <f t="shared" si="8"/>
        <v>62.108</v>
      </c>
      <c r="Z21" s="57" t="s">
        <v>479</v>
      </c>
    </row>
    <row r="22" spans="1:26" s="58" customFormat="1" ht="36.75" customHeight="1">
      <c r="A22" s="90">
        <f t="shared" si="0"/>
        <v>14</v>
      </c>
      <c r="B22" s="87"/>
      <c r="C22" s="2"/>
      <c r="D22" s="108" t="s">
        <v>214</v>
      </c>
      <c r="E22" s="9"/>
      <c r="F22" s="191" t="s">
        <v>8</v>
      </c>
      <c r="G22" s="110" t="s">
        <v>504</v>
      </c>
      <c r="H22" s="149" t="s">
        <v>215</v>
      </c>
      <c r="I22" s="137" t="s">
        <v>493</v>
      </c>
      <c r="J22" s="113" t="s">
        <v>81</v>
      </c>
      <c r="K22" s="131" t="s">
        <v>216</v>
      </c>
      <c r="L22" s="69">
        <v>211.5</v>
      </c>
      <c r="M22" s="68">
        <f t="shared" si="1"/>
        <v>62.20588235294118</v>
      </c>
      <c r="N22" s="91">
        <f t="shared" si="2"/>
        <v>13</v>
      </c>
      <c r="O22" s="69">
        <v>210.5</v>
      </c>
      <c r="P22" s="68">
        <f t="shared" si="3"/>
        <v>61.911764705882355</v>
      </c>
      <c r="Q22" s="91">
        <f t="shared" si="4"/>
        <v>13</v>
      </c>
      <c r="R22" s="69">
        <v>203</v>
      </c>
      <c r="S22" s="68">
        <f t="shared" si="5"/>
        <v>59.70588235294118</v>
      </c>
      <c r="T22" s="91">
        <f t="shared" si="6"/>
        <v>15</v>
      </c>
      <c r="U22" s="57"/>
      <c r="V22" s="87"/>
      <c r="W22" s="69">
        <f t="shared" si="7"/>
        <v>625</v>
      </c>
      <c r="X22" s="87"/>
      <c r="Y22" s="68">
        <f t="shared" si="8"/>
        <v>61.275</v>
      </c>
      <c r="Z22" s="57" t="s">
        <v>479</v>
      </c>
    </row>
    <row r="23" spans="1:26" s="58" customFormat="1" ht="36.75" customHeight="1">
      <c r="A23" s="90">
        <f t="shared" si="0"/>
        <v>15</v>
      </c>
      <c r="B23" s="87"/>
      <c r="C23" s="2"/>
      <c r="D23" s="108" t="s">
        <v>326</v>
      </c>
      <c r="E23" s="9" t="s">
        <v>322</v>
      </c>
      <c r="F23" s="191" t="s">
        <v>76</v>
      </c>
      <c r="G23" s="110" t="s">
        <v>327</v>
      </c>
      <c r="H23" s="149" t="s">
        <v>325</v>
      </c>
      <c r="I23" s="113" t="s">
        <v>328</v>
      </c>
      <c r="J23" s="113" t="s">
        <v>324</v>
      </c>
      <c r="K23" s="113" t="s">
        <v>323</v>
      </c>
      <c r="L23" s="69">
        <v>217</v>
      </c>
      <c r="M23" s="68">
        <f t="shared" si="1"/>
        <v>61.82352941176471</v>
      </c>
      <c r="N23" s="91">
        <f t="shared" si="2"/>
        <v>15</v>
      </c>
      <c r="O23" s="69">
        <v>211</v>
      </c>
      <c r="P23" s="68">
        <f t="shared" si="3"/>
        <v>60.05882352941177</v>
      </c>
      <c r="Q23" s="91">
        <f t="shared" si="4"/>
        <v>15</v>
      </c>
      <c r="R23" s="69">
        <v>211.5</v>
      </c>
      <c r="S23" s="68">
        <f t="shared" si="5"/>
        <v>60.20588235294118</v>
      </c>
      <c r="T23" s="91">
        <f t="shared" si="6"/>
        <v>14</v>
      </c>
      <c r="U23" s="57">
        <v>1</v>
      </c>
      <c r="V23" s="87"/>
      <c r="W23" s="69">
        <f t="shared" si="7"/>
        <v>639.5</v>
      </c>
      <c r="X23" s="87"/>
      <c r="Y23" s="68">
        <f t="shared" si="8"/>
        <v>60.696</v>
      </c>
      <c r="Z23" s="57" t="s">
        <v>479</v>
      </c>
    </row>
    <row r="24" spans="1:26" s="58" customFormat="1" ht="36.75" customHeight="1">
      <c r="A24" s="90"/>
      <c r="B24" s="87"/>
      <c r="C24" s="2"/>
      <c r="D24" s="165" t="s">
        <v>434</v>
      </c>
      <c r="E24" s="9" t="s">
        <v>437</v>
      </c>
      <c r="F24" s="176" t="s">
        <v>8</v>
      </c>
      <c r="G24" s="166" t="s">
        <v>507</v>
      </c>
      <c r="H24" s="1" t="s">
        <v>435</v>
      </c>
      <c r="I24" s="167" t="s">
        <v>436</v>
      </c>
      <c r="J24" s="167" t="s">
        <v>77</v>
      </c>
      <c r="K24" s="168" t="s">
        <v>430</v>
      </c>
      <c r="L24" s="251" t="s">
        <v>508</v>
      </c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3"/>
    </row>
    <row r="25" spans="1:44" s="66" customFormat="1" ht="12.75">
      <c r="A25" s="53"/>
      <c r="B25" s="53"/>
      <c r="C25" s="62"/>
      <c r="D25" s="62" t="s">
        <v>20</v>
      </c>
      <c r="E25" s="62"/>
      <c r="F25" s="62"/>
      <c r="G25" s="62"/>
      <c r="H25" s="63"/>
      <c r="I25" s="64"/>
      <c r="J25" s="63"/>
      <c r="K25" s="11" t="s">
        <v>192</v>
      </c>
      <c r="L25" s="65"/>
      <c r="N25" s="53"/>
      <c r="O25" s="67"/>
      <c r="Q25" s="53"/>
      <c r="R25" s="67"/>
      <c r="T25" s="53"/>
      <c r="U25" s="53"/>
      <c r="V25" s="53"/>
      <c r="W25" s="53"/>
      <c r="X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4:11" ht="12.75">
      <c r="D26" s="62" t="s">
        <v>13</v>
      </c>
      <c r="K26" s="11" t="s">
        <v>49</v>
      </c>
    </row>
    <row r="38" ht="12.75">
      <c r="T38" s="66"/>
    </row>
    <row r="39" ht="12.75">
      <c r="T39" s="66"/>
    </row>
    <row r="40" ht="12.75">
      <c r="T40" s="66"/>
    </row>
    <row r="41" spans="11:20" ht="12.75">
      <c r="K41" s="133"/>
      <c r="T41" s="66"/>
    </row>
    <row r="42" spans="11:20" ht="12.75">
      <c r="K42" s="133"/>
      <c r="T42" s="66"/>
    </row>
    <row r="43" spans="11:20" ht="12.75">
      <c r="K43" s="133"/>
      <c r="T43" s="66"/>
    </row>
    <row r="44" spans="11:20" ht="12.75">
      <c r="K44" s="133"/>
      <c r="T44" s="66"/>
    </row>
    <row r="45" spans="11:20" ht="12.75">
      <c r="K45" s="133"/>
      <c r="T45" s="66"/>
    </row>
    <row r="46" spans="11:20" ht="12.75">
      <c r="K46" s="133"/>
      <c r="T46" s="66"/>
    </row>
    <row r="47" spans="11:20" ht="12.75">
      <c r="K47" s="133"/>
      <c r="T47" s="66"/>
    </row>
    <row r="48" spans="11:20" ht="12.75">
      <c r="K48" s="133"/>
      <c r="T48" s="66"/>
    </row>
    <row r="49" spans="11:20" ht="12.75">
      <c r="K49" s="133"/>
      <c r="T49" s="66"/>
    </row>
    <row r="50" spans="11:20" ht="12.75">
      <c r="K50" s="133"/>
      <c r="T50" s="66"/>
    </row>
    <row r="51" spans="11:20" ht="12.75">
      <c r="K51" s="133"/>
      <c r="T51" s="66"/>
    </row>
    <row r="52" spans="11:20" ht="12.75">
      <c r="K52" s="133"/>
      <c r="T52" s="66"/>
    </row>
    <row r="53" spans="11:20" ht="12.75">
      <c r="K53" s="133"/>
      <c r="T53" s="66"/>
    </row>
    <row r="54" spans="11:20" ht="12.75">
      <c r="K54" s="133"/>
      <c r="T54" s="66"/>
    </row>
    <row r="55" spans="11:20" ht="12.75">
      <c r="K55" s="133"/>
      <c r="T55" s="66"/>
    </row>
    <row r="56" spans="11:20" ht="12.75">
      <c r="K56" s="133"/>
      <c r="T56" s="66"/>
    </row>
    <row r="57" spans="11:20" ht="12.75">
      <c r="K57" s="133"/>
      <c r="T57" s="66"/>
    </row>
    <row r="58" spans="11:20" ht="12.75">
      <c r="K58" s="133"/>
      <c r="T58" s="66"/>
    </row>
    <row r="59" spans="11:20" ht="12.75">
      <c r="K59" s="133"/>
      <c r="T59" s="66"/>
    </row>
    <row r="60" spans="11:20" ht="12.75">
      <c r="K60" s="133"/>
      <c r="T60" s="66"/>
    </row>
    <row r="61" spans="11:20" ht="12.75">
      <c r="K61" s="133"/>
      <c r="T61" s="66"/>
    </row>
    <row r="62" spans="11:20" ht="12.75">
      <c r="K62" s="133"/>
      <c r="T62" s="66"/>
    </row>
    <row r="63" spans="11:20" ht="12.75">
      <c r="K63" s="133"/>
      <c r="T63" s="66"/>
    </row>
    <row r="64" spans="11:20" ht="12.75">
      <c r="K64" s="133"/>
      <c r="T64" s="66"/>
    </row>
    <row r="65" spans="11:20" ht="12.75">
      <c r="K65" s="133"/>
      <c r="T65" s="66"/>
    </row>
    <row r="66" spans="11:20" ht="12.75">
      <c r="K66" s="133"/>
      <c r="T66" s="66"/>
    </row>
    <row r="67" spans="11:20" ht="12.75">
      <c r="K67" s="133"/>
      <c r="T67" s="66"/>
    </row>
    <row r="68" spans="11:20" ht="12.75">
      <c r="K68" s="133"/>
      <c r="T68" s="66"/>
    </row>
    <row r="69" spans="11:20" ht="12.75">
      <c r="K69" s="133"/>
      <c r="T69" s="66"/>
    </row>
    <row r="70" spans="11:20" ht="12.75">
      <c r="K70" s="133"/>
      <c r="T70" s="66"/>
    </row>
    <row r="71" spans="11:20" ht="12.75">
      <c r="K71" s="133"/>
      <c r="T71" s="66"/>
    </row>
    <row r="72" spans="11:20" ht="12.75">
      <c r="K72" s="133"/>
      <c r="T72" s="66"/>
    </row>
    <row r="73" spans="11:20" ht="12.75">
      <c r="K73" s="133"/>
      <c r="T73" s="66"/>
    </row>
    <row r="74" spans="11:20" ht="12.75">
      <c r="K74" s="133"/>
      <c r="T74" s="66"/>
    </row>
    <row r="75" spans="11:20" ht="12.75">
      <c r="K75" s="133"/>
      <c r="T75" s="66"/>
    </row>
    <row r="76" spans="11:20" ht="12.75">
      <c r="K76" s="133"/>
      <c r="T76" s="66"/>
    </row>
    <row r="77" spans="11:20" ht="12.75">
      <c r="K77" s="133"/>
      <c r="T77" s="66"/>
    </row>
    <row r="78" spans="11:20" ht="12.75">
      <c r="K78" s="133"/>
      <c r="T78" s="66"/>
    </row>
    <row r="79" spans="11:20" ht="12.75">
      <c r="K79" s="133"/>
      <c r="T79" s="66"/>
    </row>
    <row r="80" spans="11:20" ht="12.75">
      <c r="K80" s="133"/>
      <c r="T80" s="66"/>
    </row>
    <row r="81" spans="11:20" ht="12.75">
      <c r="K81" s="133"/>
      <c r="T81" s="66"/>
    </row>
    <row r="82" spans="11:20" ht="12.75">
      <c r="K82" s="133"/>
      <c r="T82" s="66"/>
    </row>
    <row r="83" spans="11:20" ht="12.75">
      <c r="K83" s="133"/>
      <c r="T83" s="66"/>
    </row>
    <row r="84" spans="11:20" ht="12.75">
      <c r="K84" s="133"/>
      <c r="T84" s="66"/>
    </row>
    <row r="85" spans="11:20" ht="12.75">
      <c r="K85" s="133"/>
      <c r="T85" s="66"/>
    </row>
    <row r="86" spans="11:20" ht="12.75">
      <c r="K86" s="133"/>
      <c r="T86" s="66"/>
    </row>
    <row r="87" spans="11:20" ht="12.75">
      <c r="K87" s="133"/>
      <c r="T87" s="66"/>
    </row>
    <row r="88" spans="11:20" ht="12.75">
      <c r="K88" s="133"/>
      <c r="T88" s="66"/>
    </row>
    <row r="89" spans="11:20" ht="12.75">
      <c r="K89" s="133"/>
      <c r="T89" s="66"/>
    </row>
    <row r="90" spans="11:20" ht="12.75">
      <c r="K90" s="133"/>
      <c r="T90" s="66"/>
    </row>
    <row r="91" spans="11:20" ht="12.75">
      <c r="K91" s="133"/>
      <c r="T91" s="66"/>
    </row>
    <row r="92" spans="11:20" ht="12.75">
      <c r="K92" s="133"/>
      <c r="T92" s="66"/>
    </row>
    <row r="93" spans="11:20" ht="12.75">
      <c r="K93" s="133"/>
      <c r="T93" s="66"/>
    </row>
    <row r="94" spans="11:20" ht="12.75">
      <c r="K94" s="133"/>
      <c r="T94" s="66"/>
    </row>
    <row r="95" spans="11:20" ht="12.75">
      <c r="K95" s="133"/>
      <c r="T95" s="66"/>
    </row>
    <row r="96" spans="11:20" ht="12.75">
      <c r="K96" s="133"/>
      <c r="T96" s="66"/>
    </row>
    <row r="97" spans="11:20" ht="12.75">
      <c r="K97" s="133"/>
      <c r="T97" s="66"/>
    </row>
    <row r="98" spans="11:20" ht="12.75">
      <c r="K98" s="133"/>
      <c r="T98" s="66"/>
    </row>
    <row r="99" spans="11:20" ht="12.75">
      <c r="K99" s="133"/>
      <c r="T99" s="66"/>
    </row>
    <row r="100" spans="11:20" ht="12.75">
      <c r="K100" s="133"/>
      <c r="T100" s="66"/>
    </row>
    <row r="101" spans="11:20" ht="12.75">
      <c r="K101" s="133"/>
      <c r="T101" s="66"/>
    </row>
    <row r="102" spans="11:20" ht="12.75">
      <c r="K102" s="133"/>
      <c r="T102" s="66"/>
    </row>
    <row r="103" spans="11:20" ht="12.75">
      <c r="K103" s="133"/>
      <c r="T103" s="66"/>
    </row>
    <row r="104" spans="11:20" ht="12.75">
      <c r="K104" s="133"/>
      <c r="T104" s="66"/>
    </row>
    <row r="105" spans="11:20" ht="12.75">
      <c r="K105" s="133"/>
      <c r="T105" s="66"/>
    </row>
    <row r="106" spans="11:20" ht="12.75">
      <c r="K106" s="133"/>
      <c r="T106" s="66"/>
    </row>
    <row r="107" spans="11:20" ht="12.75">
      <c r="K107" s="133"/>
      <c r="T107" s="66"/>
    </row>
    <row r="108" spans="11:20" ht="12.75">
      <c r="K108" s="133"/>
      <c r="T108" s="66"/>
    </row>
    <row r="109" spans="11:20" ht="12.75">
      <c r="K109" s="133"/>
      <c r="T109" s="66"/>
    </row>
    <row r="110" spans="11:20" ht="12.75">
      <c r="K110" s="133"/>
      <c r="T110" s="66"/>
    </row>
    <row r="111" spans="11:20" ht="12.75">
      <c r="K111" s="133"/>
      <c r="T111" s="66"/>
    </row>
    <row r="112" spans="11:20" ht="12.75">
      <c r="K112" s="133"/>
      <c r="T112" s="66"/>
    </row>
    <row r="113" spans="11:20" ht="12.75">
      <c r="K113" s="133"/>
      <c r="T113" s="66"/>
    </row>
    <row r="114" spans="11:20" ht="12.75">
      <c r="K114" s="133"/>
      <c r="T114" s="66"/>
    </row>
    <row r="115" spans="11:20" ht="12.75">
      <c r="K115" s="133"/>
      <c r="T115" s="66"/>
    </row>
    <row r="116" spans="11:20" ht="12.75">
      <c r="K116" s="133"/>
      <c r="T116" s="66"/>
    </row>
    <row r="117" spans="11:20" ht="12.75">
      <c r="K117" s="133"/>
      <c r="T117" s="66"/>
    </row>
    <row r="118" spans="11:20" ht="12.75">
      <c r="K118" s="133"/>
      <c r="T118" s="66"/>
    </row>
    <row r="119" spans="11:20" ht="12.75">
      <c r="K119" s="133"/>
      <c r="T119" s="66"/>
    </row>
    <row r="120" spans="11:20" ht="12.75">
      <c r="K120" s="133"/>
      <c r="T120" s="66"/>
    </row>
    <row r="121" spans="11:20" ht="12.75">
      <c r="K121" s="133"/>
      <c r="T121" s="66"/>
    </row>
    <row r="122" spans="11:20" ht="12.75">
      <c r="K122" s="133"/>
      <c r="T122" s="66"/>
    </row>
    <row r="123" spans="11:20" ht="12.75">
      <c r="K123" s="133"/>
      <c r="T123" s="66"/>
    </row>
    <row r="124" spans="11:20" ht="12.75">
      <c r="K124" s="133"/>
      <c r="T124" s="66"/>
    </row>
    <row r="125" spans="11:20" ht="12.75">
      <c r="K125" s="133"/>
      <c r="T125" s="66"/>
    </row>
    <row r="126" spans="11:20" ht="12.75">
      <c r="K126" s="133"/>
      <c r="T126" s="66"/>
    </row>
    <row r="127" spans="11:20" ht="12.75">
      <c r="K127" s="133"/>
      <c r="T127" s="66"/>
    </row>
    <row r="128" spans="11:20" ht="12.75">
      <c r="K128" s="133"/>
      <c r="T128" s="66"/>
    </row>
    <row r="129" spans="11:20" ht="12.75">
      <c r="K129" s="133"/>
      <c r="T129" s="66"/>
    </row>
    <row r="130" spans="11:20" ht="12.75">
      <c r="K130" s="133"/>
      <c r="T130" s="66"/>
    </row>
    <row r="131" spans="11:20" ht="12.75">
      <c r="K131" s="133"/>
      <c r="T131" s="66"/>
    </row>
    <row r="132" spans="11:20" ht="12.75">
      <c r="K132" s="133"/>
      <c r="T132" s="66"/>
    </row>
    <row r="133" spans="11:20" ht="12.75">
      <c r="K133" s="133"/>
      <c r="T133" s="66"/>
    </row>
    <row r="134" spans="11:20" ht="12.75">
      <c r="K134" s="133"/>
      <c r="T134" s="66"/>
    </row>
    <row r="135" spans="11:20" ht="12.75">
      <c r="K135" s="133"/>
      <c r="T135" s="66"/>
    </row>
    <row r="136" spans="11:20" ht="12.75">
      <c r="K136" s="133"/>
      <c r="T136" s="66"/>
    </row>
    <row r="137" spans="11:20" ht="12.75">
      <c r="K137" s="133"/>
      <c r="T137" s="66"/>
    </row>
    <row r="138" spans="11:20" ht="12.75">
      <c r="K138" s="133"/>
      <c r="T138" s="66"/>
    </row>
    <row r="139" spans="11:20" ht="12.75">
      <c r="K139" s="133"/>
      <c r="T139" s="66"/>
    </row>
    <row r="140" spans="11:20" ht="12.75">
      <c r="K140" s="133"/>
      <c r="T140" s="66"/>
    </row>
    <row r="141" spans="11:20" ht="12.75">
      <c r="K141" s="133"/>
      <c r="T141" s="66"/>
    </row>
    <row r="142" spans="11:20" ht="12.75">
      <c r="K142" s="133"/>
      <c r="T142" s="66"/>
    </row>
    <row r="143" spans="11:20" ht="12.75">
      <c r="K143" s="133"/>
      <c r="T143" s="66"/>
    </row>
    <row r="144" spans="11:20" ht="12.75">
      <c r="K144" s="133"/>
      <c r="T144" s="66"/>
    </row>
    <row r="145" spans="11:20" ht="12.75">
      <c r="K145" s="133"/>
      <c r="T145" s="66"/>
    </row>
    <row r="146" spans="11:20" ht="12.75">
      <c r="K146" s="133"/>
      <c r="T146" s="66"/>
    </row>
    <row r="147" spans="11:20" ht="12.75">
      <c r="K147" s="133"/>
      <c r="T147" s="66"/>
    </row>
    <row r="148" spans="11:20" ht="12.75">
      <c r="K148" s="133"/>
      <c r="T148" s="66"/>
    </row>
    <row r="149" spans="11:20" ht="12.75">
      <c r="K149" s="133"/>
      <c r="T149" s="66"/>
    </row>
    <row r="150" spans="11:20" ht="12.75">
      <c r="K150" s="133"/>
      <c r="T150" s="66"/>
    </row>
    <row r="151" spans="11:20" ht="12.75">
      <c r="K151" s="133"/>
      <c r="T151" s="66"/>
    </row>
    <row r="152" spans="11:20" ht="12.75">
      <c r="K152" s="133"/>
      <c r="T152" s="66"/>
    </row>
    <row r="153" spans="11:20" ht="12.75">
      <c r="K153" s="133"/>
      <c r="T153" s="66"/>
    </row>
    <row r="154" spans="11:20" ht="12.75">
      <c r="K154" s="133"/>
      <c r="T154" s="66"/>
    </row>
    <row r="155" spans="11:20" ht="12.75">
      <c r="K155" s="133"/>
      <c r="T155" s="66"/>
    </row>
    <row r="156" spans="11:20" ht="12.75">
      <c r="K156" s="133"/>
      <c r="T156" s="66"/>
    </row>
    <row r="157" spans="11:20" ht="12.75">
      <c r="K157" s="133"/>
      <c r="T157" s="66"/>
    </row>
    <row r="158" spans="11:20" ht="12.75">
      <c r="K158" s="133"/>
      <c r="T158" s="66"/>
    </row>
    <row r="159" spans="11:20" ht="12.75">
      <c r="K159" s="133"/>
      <c r="T159" s="66"/>
    </row>
    <row r="160" spans="11:20" ht="12.75">
      <c r="K160" s="133"/>
      <c r="T160" s="66"/>
    </row>
    <row r="161" spans="11:20" ht="12.75">
      <c r="K161" s="133"/>
      <c r="T161" s="66"/>
    </row>
    <row r="162" spans="11:20" ht="12.75">
      <c r="K162" s="133"/>
      <c r="T162" s="66"/>
    </row>
    <row r="163" spans="11:20" ht="12.75">
      <c r="K163" s="133"/>
      <c r="T163" s="66"/>
    </row>
    <row r="164" spans="11:20" ht="12.75">
      <c r="K164" s="133"/>
      <c r="T164" s="66"/>
    </row>
    <row r="165" spans="11:20" ht="12.75">
      <c r="K165" s="133"/>
      <c r="T165" s="66"/>
    </row>
    <row r="166" spans="11:20" ht="12.75">
      <c r="K166" s="133"/>
      <c r="T166" s="66"/>
    </row>
    <row r="167" spans="11:20" ht="12.75">
      <c r="K167" s="133"/>
      <c r="T167" s="66"/>
    </row>
    <row r="168" spans="11:20" ht="12.75">
      <c r="K168" s="133"/>
      <c r="T168" s="66"/>
    </row>
    <row r="169" spans="11:20" ht="12.75">
      <c r="K169" s="133"/>
      <c r="T169" s="66"/>
    </row>
    <row r="170" spans="11:20" ht="12.75">
      <c r="K170" s="133"/>
      <c r="T170" s="66"/>
    </row>
    <row r="171" spans="11:20" ht="12.75">
      <c r="K171" s="133"/>
      <c r="T171" s="66"/>
    </row>
    <row r="172" spans="11:20" ht="12.75">
      <c r="K172" s="133"/>
      <c r="T172" s="66"/>
    </row>
    <row r="173" spans="11:20" ht="12.75">
      <c r="K173" s="133"/>
      <c r="T173" s="66"/>
    </row>
    <row r="174" spans="11:20" ht="12.75">
      <c r="K174" s="133"/>
      <c r="T174" s="66"/>
    </row>
    <row r="175" spans="11:20" ht="12.75">
      <c r="K175" s="133"/>
      <c r="T175" s="66"/>
    </row>
    <row r="176" spans="11:20" ht="12.75">
      <c r="K176" s="133"/>
      <c r="T176" s="66"/>
    </row>
    <row r="177" spans="11:20" ht="12.75">
      <c r="K177" s="133"/>
      <c r="T177" s="66"/>
    </row>
    <row r="178" spans="11:20" ht="12.75">
      <c r="K178" s="133"/>
      <c r="T178" s="66"/>
    </row>
    <row r="179" spans="11:20" ht="12.75">
      <c r="K179" s="133"/>
      <c r="T179" s="66"/>
    </row>
    <row r="180" spans="11:20" ht="12.75">
      <c r="K180" s="133"/>
      <c r="T180" s="66"/>
    </row>
    <row r="181" spans="11:20" ht="12.75">
      <c r="K181" s="133"/>
      <c r="T181" s="66"/>
    </row>
    <row r="182" spans="11:20" ht="12.75">
      <c r="K182" s="133"/>
      <c r="T182" s="66"/>
    </row>
    <row r="183" spans="11:20" ht="12.75">
      <c r="K183" s="133"/>
      <c r="T183" s="66"/>
    </row>
    <row r="184" spans="11:20" ht="12.75">
      <c r="K184" s="133"/>
      <c r="T184" s="66"/>
    </row>
    <row r="185" spans="11:20" ht="12.75">
      <c r="K185" s="133"/>
      <c r="T185" s="66"/>
    </row>
    <row r="186" spans="11:20" ht="12.75">
      <c r="K186" s="133"/>
      <c r="T186" s="66"/>
    </row>
    <row r="187" spans="11:20" ht="12.75">
      <c r="K187" s="133"/>
      <c r="T187" s="66"/>
    </row>
    <row r="188" spans="11:20" ht="12.75">
      <c r="K188" s="133"/>
      <c r="T188" s="66"/>
    </row>
    <row r="189" spans="11:20" ht="12.75">
      <c r="K189" s="133"/>
      <c r="T189" s="66"/>
    </row>
    <row r="190" spans="11:20" ht="12.75">
      <c r="K190" s="133"/>
      <c r="T190" s="66"/>
    </row>
    <row r="191" spans="11:20" ht="12.75">
      <c r="K191" s="133"/>
      <c r="T191" s="66"/>
    </row>
    <row r="192" spans="11:20" ht="12.75">
      <c r="K192" s="133"/>
      <c r="T192" s="66"/>
    </row>
    <row r="193" spans="11:20" ht="12.75">
      <c r="K193" s="133"/>
      <c r="T193" s="66"/>
    </row>
    <row r="194" spans="11:20" ht="12.75">
      <c r="K194" s="133"/>
      <c r="T194" s="66"/>
    </row>
    <row r="195" spans="11:20" ht="12.75">
      <c r="K195" s="133"/>
      <c r="T195" s="66"/>
    </row>
    <row r="196" spans="11:20" ht="12.75">
      <c r="K196" s="133"/>
      <c r="T196" s="66"/>
    </row>
    <row r="197" spans="11:20" ht="12.75">
      <c r="K197" s="133"/>
      <c r="T197" s="66"/>
    </row>
    <row r="198" spans="11:20" ht="12.75">
      <c r="K198" s="133"/>
      <c r="T198" s="66"/>
    </row>
    <row r="199" spans="11:20" ht="12.75">
      <c r="K199" s="133"/>
      <c r="T199" s="66"/>
    </row>
    <row r="200" spans="11:20" ht="12.75">
      <c r="K200" s="133"/>
      <c r="T200" s="66"/>
    </row>
    <row r="201" spans="11:20" ht="12.75">
      <c r="K201" s="133"/>
      <c r="T201" s="66"/>
    </row>
    <row r="202" spans="11:20" ht="12.75">
      <c r="K202" s="133"/>
      <c r="T202" s="66"/>
    </row>
    <row r="203" spans="11:20" ht="12.75">
      <c r="K203" s="133"/>
      <c r="T203" s="66"/>
    </row>
    <row r="204" spans="11:20" ht="12.75">
      <c r="K204" s="133"/>
      <c r="T204" s="66"/>
    </row>
    <row r="205" spans="11:20" ht="12.75">
      <c r="K205" s="133"/>
      <c r="T205" s="66"/>
    </row>
    <row r="206" spans="11:20" ht="12.75">
      <c r="K206" s="133"/>
      <c r="T206" s="66"/>
    </row>
    <row r="207" spans="11:20" ht="12.75">
      <c r="K207" s="133"/>
      <c r="T207" s="66"/>
    </row>
    <row r="208" spans="11:20" ht="12.75">
      <c r="K208" s="133"/>
      <c r="T208" s="66"/>
    </row>
    <row r="209" spans="11:20" ht="12.75">
      <c r="K209" s="133"/>
      <c r="T209" s="66"/>
    </row>
    <row r="210" spans="11:20" ht="12.75">
      <c r="K210" s="133"/>
      <c r="T210" s="66"/>
    </row>
    <row r="211" spans="11:20" ht="12.75">
      <c r="K211" s="133"/>
      <c r="T211" s="66"/>
    </row>
    <row r="212" spans="11:20" ht="12.75">
      <c r="K212" s="133"/>
      <c r="T212" s="66"/>
    </row>
    <row r="213" spans="11:20" ht="12.75">
      <c r="K213" s="133"/>
      <c r="T213" s="66"/>
    </row>
    <row r="214" spans="11:20" ht="12.75">
      <c r="K214" s="133"/>
      <c r="T214" s="66"/>
    </row>
    <row r="215" spans="11:20" ht="12.75">
      <c r="K215" s="133"/>
      <c r="T215" s="66"/>
    </row>
    <row r="216" spans="11:20" ht="12.75">
      <c r="K216" s="133"/>
      <c r="T216" s="66"/>
    </row>
    <row r="217" spans="11:20" ht="12.75">
      <c r="K217" s="133"/>
      <c r="T217" s="66"/>
    </row>
    <row r="218" spans="11:20" ht="12.75">
      <c r="K218" s="133"/>
      <c r="T218" s="66"/>
    </row>
    <row r="219" spans="11:20" ht="12.75">
      <c r="K219" s="133"/>
      <c r="T219" s="66"/>
    </row>
    <row r="220" spans="11:20" ht="12.75">
      <c r="K220" s="133"/>
      <c r="T220" s="66"/>
    </row>
    <row r="221" spans="11:20" ht="12.75">
      <c r="K221" s="133"/>
      <c r="T221" s="66"/>
    </row>
    <row r="222" spans="11:20" ht="12.75">
      <c r="K222" s="133"/>
      <c r="T222" s="66"/>
    </row>
    <row r="223" spans="11:20" ht="12.75">
      <c r="K223" s="133"/>
      <c r="T223" s="66"/>
    </row>
    <row r="224" spans="11:20" ht="12.75">
      <c r="K224" s="133"/>
      <c r="T224" s="66"/>
    </row>
    <row r="225" spans="11:20" ht="12.75">
      <c r="K225" s="133"/>
      <c r="T225" s="66"/>
    </row>
    <row r="226" spans="11:20" ht="12.75">
      <c r="K226" s="133"/>
      <c r="T226" s="66"/>
    </row>
    <row r="227" spans="11:20" ht="12.75">
      <c r="K227" s="133"/>
      <c r="T227" s="66"/>
    </row>
    <row r="228" spans="11:20" ht="12.75">
      <c r="K228" s="133"/>
      <c r="T228" s="66"/>
    </row>
    <row r="229" spans="11:20" ht="12.75">
      <c r="K229" s="133"/>
      <c r="T229" s="66"/>
    </row>
    <row r="230" spans="11:20" ht="12.75">
      <c r="K230" s="133"/>
      <c r="T230" s="66"/>
    </row>
    <row r="231" spans="11:20" ht="12.75">
      <c r="K231" s="133"/>
      <c r="T231" s="66"/>
    </row>
    <row r="232" spans="11:20" ht="12.75">
      <c r="K232" s="133"/>
      <c r="T232" s="66"/>
    </row>
    <row r="233" spans="11:20" ht="12.75">
      <c r="K233" s="133"/>
      <c r="T233" s="66"/>
    </row>
    <row r="234" spans="11:20" ht="12.75">
      <c r="K234" s="133"/>
      <c r="T234" s="66"/>
    </row>
    <row r="235" spans="11:20" ht="12.75">
      <c r="K235" s="133"/>
      <c r="T235" s="66"/>
    </row>
    <row r="236" spans="11:20" ht="12.75">
      <c r="K236" s="133"/>
      <c r="T236" s="66"/>
    </row>
    <row r="237" spans="11:20" ht="12.75">
      <c r="K237" s="133"/>
      <c r="T237" s="66"/>
    </row>
    <row r="238" spans="11:20" ht="12.75">
      <c r="K238" s="133"/>
      <c r="T238" s="66"/>
    </row>
    <row r="239" spans="11:20" ht="12.75">
      <c r="K239" s="133"/>
      <c r="T239" s="66"/>
    </row>
    <row r="240" spans="11:20" ht="12.75">
      <c r="K240" s="133"/>
      <c r="T240" s="66"/>
    </row>
    <row r="241" spans="11:20" ht="12.75">
      <c r="K241" s="133"/>
      <c r="T241" s="66"/>
    </row>
    <row r="242" spans="11:20" ht="12.75">
      <c r="K242" s="133"/>
      <c r="T242" s="66"/>
    </row>
    <row r="243" spans="11:20" ht="12.75">
      <c r="K243" s="133"/>
      <c r="T243" s="66"/>
    </row>
    <row r="244" spans="11:20" ht="12.75">
      <c r="K244" s="133"/>
      <c r="T244" s="66"/>
    </row>
    <row r="245" spans="11:20" ht="12.75">
      <c r="K245" s="133"/>
      <c r="T245" s="66"/>
    </row>
    <row r="246" spans="11:20" ht="12.75">
      <c r="K246" s="133"/>
      <c r="T246" s="66"/>
    </row>
    <row r="247" spans="11:20" ht="12.75">
      <c r="K247" s="133"/>
      <c r="T247" s="66"/>
    </row>
    <row r="248" spans="11:20" ht="12.75">
      <c r="K248" s="133"/>
      <c r="T248" s="66"/>
    </row>
    <row r="249" spans="11:20" ht="12.75">
      <c r="K249" s="133"/>
      <c r="T249" s="66"/>
    </row>
    <row r="250" spans="11:20" ht="12.75">
      <c r="K250" s="133"/>
      <c r="T250" s="66"/>
    </row>
    <row r="251" spans="11:20" ht="12.75">
      <c r="K251" s="133"/>
      <c r="T251" s="66"/>
    </row>
    <row r="252" spans="11:20" ht="12.75">
      <c r="K252" s="133"/>
      <c r="T252" s="66"/>
    </row>
    <row r="253" spans="11:20" ht="12.75">
      <c r="K253" s="133"/>
      <c r="T253" s="66"/>
    </row>
    <row r="254" spans="11:20" ht="12.75">
      <c r="K254" s="133"/>
      <c r="T254" s="66"/>
    </row>
    <row r="255" spans="11:20" ht="12.75">
      <c r="K255" s="133"/>
      <c r="T255" s="66"/>
    </row>
    <row r="256" spans="11:20" ht="12.75">
      <c r="K256" s="133"/>
      <c r="T256" s="66"/>
    </row>
    <row r="257" spans="11:20" ht="12.75">
      <c r="K257" s="133"/>
      <c r="T257" s="66"/>
    </row>
    <row r="258" spans="11:20" ht="12.75">
      <c r="K258" s="133"/>
      <c r="T258" s="66"/>
    </row>
    <row r="259" spans="11:20" ht="12.75">
      <c r="K259" s="133"/>
      <c r="T259" s="66"/>
    </row>
    <row r="260" spans="11:20" ht="12.75">
      <c r="K260" s="133"/>
      <c r="T260" s="66"/>
    </row>
    <row r="261" spans="11:20" ht="12.75">
      <c r="K261" s="133"/>
      <c r="T261" s="66"/>
    </row>
    <row r="262" spans="11:20" ht="12.75">
      <c r="K262" s="133"/>
      <c r="T262" s="66"/>
    </row>
    <row r="263" spans="11:20" ht="12.75">
      <c r="K263" s="133"/>
      <c r="T263" s="66"/>
    </row>
    <row r="264" spans="11:20" ht="12.75">
      <c r="K264" s="133"/>
      <c r="T264" s="66"/>
    </row>
    <row r="265" spans="11:20" ht="12.75">
      <c r="K265" s="133"/>
      <c r="T265" s="66"/>
    </row>
    <row r="266" spans="11:20" ht="12.75">
      <c r="K266" s="133"/>
      <c r="T266" s="66"/>
    </row>
    <row r="267" spans="11:20" ht="12.75">
      <c r="K267" s="133"/>
      <c r="T267" s="66"/>
    </row>
    <row r="268" spans="11:20" ht="12.75">
      <c r="K268" s="133"/>
      <c r="T268" s="66"/>
    </row>
    <row r="269" spans="11:20" ht="12.75">
      <c r="K269" s="133"/>
      <c r="T269" s="66"/>
    </row>
    <row r="270" spans="11:20" ht="12.75">
      <c r="K270" s="133"/>
      <c r="T270" s="66"/>
    </row>
    <row r="271" spans="11:20" ht="12.75">
      <c r="K271" s="133"/>
      <c r="T271" s="66"/>
    </row>
    <row r="272" spans="11:20" ht="12.75">
      <c r="K272" s="133"/>
      <c r="T272" s="66"/>
    </row>
    <row r="273" spans="11:20" ht="12.75">
      <c r="K273" s="133"/>
      <c r="T273" s="66"/>
    </row>
    <row r="274" spans="11:20" ht="12.75">
      <c r="K274" s="133"/>
      <c r="T274" s="66"/>
    </row>
    <row r="275" spans="11:20" ht="12.75">
      <c r="K275" s="133"/>
      <c r="T275" s="66"/>
    </row>
    <row r="276" spans="11:20" ht="12.75">
      <c r="K276" s="133"/>
      <c r="T276" s="66"/>
    </row>
    <row r="277" spans="11:20" ht="12.75">
      <c r="K277" s="133"/>
      <c r="T277" s="66"/>
    </row>
    <row r="278" spans="11:20" ht="12.75">
      <c r="K278" s="133"/>
      <c r="T278" s="66"/>
    </row>
    <row r="279" spans="11:20" ht="12.75">
      <c r="K279" s="133"/>
      <c r="T279" s="66"/>
    </row>
    <row r="280" spans="11:20" ht="12.75">
      <c r="K280" s="133"/>
      <c r="T280" s="66"/>
    </row>
    <row r="281" spans="11:20" ht="12.75">
      <c r="K281" s="133"/>
      <c r="T281" s="66"/>
    </row>
    <row r="282" spans="11:20" ht="12.75">
      <c r="K282" s="133"/>
      <c r="T282" s="66"/>
    </row>
    <row r="283" spans="11:20" ht="12.75">
      <c r="K283" s="133"/>
      <c r="T283" s="66"/>
    </row>
    <row r="284" spans="11:20" ht="12.75">
      <c r="K284" s="133"/>
      <c r="T284" s="66"/>
    </row>
    <row r="285" spans="11:20" ht="12.75">
      <c r="K285" s="133"/>
      <c r="T285" s="66"/>
    </row>
    <row r="286" spans="11:20" ht="12.75">
      <c r="K286" s="133"/>
      <c r="T286" s="66"/>
    </row>
    <row r="287" spans="11:20" ht="12.75">
      <c r="K287" s="133"/>
      <c r="T287" s="66"/>
    </row>
    <row r="288" spans="11:20" ht="12.75">
      <c r="K288" s="133"/>
      <c r="T288" s="66"/>
    </row>
    <row r="289" spans="11:20" ht="12.75">
      <c r="K289" s="133"/>
      <c r="T289" s="66"/>
    </row>
    <row r="290" spans="11:20" ht="12.75">
      <c r="K290" s="133"/>
      <c r="T290" s="66"/>
    </row>
    <row r="291" spans="11:20" ht="12.75">
      <c r="K291" s="133"/>
      <c r="T291" s="66"/>
    </row>
    <row r="292" spans="11:20" ht="12.75">
      <c r="K292" s="133"/>
      <c r="T292" s="66"/>
    </row>
    <row r="293" spans="11:20" ht="12.75">
      <c r="K293" s="133"/>
      <c r="T293" s="66"/>
    </row>
    <row r="294" spans="11:20" ht="12.75">
      <c r="K294" s="133"/>
      <c r="T294" s="66"/>
    </row>
    <row r="295" spans="11:20" ht="12.75">
      <c r="K295" s="133"/>
      <c r="T295" s="66"/>
    </row>
    <row r="296" spans="11:20" ht="12.75">
      <c r="K296" s="133"/>
      <c r="T296" s="66"/>
    </row>
    <row r="297" spans="11:20" ht="12.75">
      <c r="K297" s="133"/>
      <c r="T297" s="66"/>
    </row>
    <row r="298" spans="11:20" ht="12.75">
      <c r="K298" s="133"/>
      <c r="T298" s="66"/>
    </row>
    <row r="299" spans="11:20" ht="12.75">
      <c r="K299" s="133"/>
      <c r="T299" s="66"/>
    </row>
    <row r="300" spans="11:20" ht="12.75">
      <c r="K300" s="133"/>
      <c r="T300" s="66"/>
    </row>
    <row r="301" spans="11:20" ht="12.75">
      <c r="K301" s="133"/>
      <c r="T301" s="66"/>
    </row>
    <row r="302" spans="11:20" ht="12.75">
      <c r="K302" s="133"/>
      <c r="T302" s="66"/>
    </row>
    <row r="303" spans="11:20" ht="12.75">
      <c r="K303" s="133"/>
      <c r="T303" s="66"/>
    </row>
    <row r="304" spans="11:20" ht="12.75">
      <c r="K304" s="133"/>
      <c r="T304" s="66"/>
    </row>
    <row r="305" spans="11:20" ht="12.75">
      <c r="K305" s="133"/>
      <c r="T305" s="66"/>
    </row>
    <row r="306" spans="11:20" ht="12.75">
      <c r="K306" s="133"/>
      <c r="T306" s="66"/>
    </row>
    <row r="307" spans="11:20" ht="12.75">
      <c r="K307" s="133"/>
      <c r="T307" s="66"/>
    </row>
    <row r="308" spans="11:20" ht="12.75">
      <c r="K308" s="133"/>
      <c r="T308" s="66"/>
    </row>
    <row r="309" spans="11:20" ht="12.75">
      <c r="K309" s="133"/>
      <c r="T309" s="66"/>
    </row>
    <row r="310" spans="11:20" ht="12.75">
      <c r="K310" s="133"/>
      <c r="T310" s="66"/>
    </row>
    <row r="311" spans="11:20" ht="12.75">
      <c r="K311" s="133"/>
      <c r="T311" s="66"/>
    </row>
    <row r="312" spans="11:20" ht="12.75">
      <c r="K312" s="133"/>
      <c r="T312" s="66"/>
    </row>
    <row r="313" spans="11:20" ht="12.75">
      <c r="K313" s="133"/>
      <c r="T313" s="66"/>
    </row>
    <row r="314" spans="11:20" ht="12.75">
      <c r="K314" s="133"/>
      <c r="T314" s="66"/>
    </row>
    <row r="315" spans="11:20" ht="12.75">
      <c r="K315" s="133"/>
      <c r="T315" s="66"/>
    </row>
    <row r="316" spans="11:20" ht="12.75">
      <c r="K316" s="133"/>
      <c r="T316" s="66"/>
    </row>
    <row r="317" spans="11:20" ht="12.75">
      <c r="K317" s="133"/>
      <c r="T317" s="66"/>
    </row>
    <row r="318" spans="11:20" ht="12.75">
      <c r="K318" s="133"/>
      <c r="T318" s="66"/>
    </row>
    <row r="319" spans="11:20" ht="12.75">
      <c r="K319" s="133"/>
      <c r="T319" s="66"/>
    </row>
    <row r="320" spans="11:20" ht="12.75">
      <c r="K320" s="133"/>
      <c r="T320" s="66"/>
    </row>
    <row r="321" spans="11:20" ht="12.75">
      <c r="K321" s="133"/>
      <c r="T321" s="66"/>
    </row>
    <row r="322" spans="11:20" ht="12.75">
      <c r="K322" s="133"/>
      <c r="T322" s="66"/>
    </row>
    <row r="323" spans="11:20" ht="12.75">
      <c r="K323" s="133"/>
      <c r="T323" s="66"/>
    </row>
    <row r="324" spans="11:20" ht="12.75">
      <c r="K324" s="133"/>
      <c r="T324" s="66"/>
    </row>
    <row r="325" spans="11:20" ht="12.75">
      <c r="K325" s="133"/>
      <c r="T325" s="66"/>
    </row>
    <row r="326" spans="11:20" ht="12.75">
      <c r="K326" s="133"/>
      <c r="T326" s="66"/>
    </row>
    <row r="327" spans="11:20" ht="12.75">
      <c r="K327" s="133"/>
      <c r="T327" s="66"/>
    </row>
    <row r="328" spans="11:20" ht="12.75">
      <c r="K328" s="133"/>
      <c r="T328" s="66"/>
    </row>
    <row r="329" spans="11:20" ht="12.75">
      <c r="K329" s="133"/>
      <c r="T329" s="66"/>
    </row>
    <row r="330" spans="11:20" ht="12.75">
      <c r="K330" s="133"/>
      <c r="T330" s="66"/>
    </row>
    <row r="331" spans="11:20" ht="12.75">
      <c r="K331" s="133"/>
      <c r="T331" s="66"/>
    </row>
    <row r="332" spans="11:20" ht="12.75">
      <c r="K332" s="133"/>
      <c r="T332" s="66"/>
    </row>
    <row r="333" spans="11:20" ht="12.75">
      <c r="K333" s="133"/>
      <c r="T333" s="66"/>
    </row>
    <row r="334" spans="11:20" ht="12.75">
      <c r="K334" s="133"/>
      <c r="T334" s="66"/>
    </row>
    <row r="335" spans="11:20" ht="12.75">
      <c r="K335" s="133"/>
      <c r="T335" s="66"/>
    </row>
    <row r="336" spans="11:20" ht="12.75">
      <c r="K336" s="133"/>
      <c r="T336" s="66"/>
    </row>
    <row r="337" spans="11:20" ht="12.75">
      <c r="K337" s="133"/>
      <c r="T337" s="66"/>
    </row>
    <row r="338" spans="11:20" ht="12.75">
      <c r="K338" s="133"/>
      <c r="T338" s="66"/>
    </row>
    <row r="339" spans="11:20" ht="12.75">
      <c r="K339" s="133"/>
      <c r="T339" s="66"/>
    </row>
    <row r="340" spans="11:20" ht="12.75">
      <c r="K340" s="133"/>
      <c r="T340" s="66"/>
    </row>
    <row r="341" spans="11:20" ht="12.75">
      <c r="K341" s="133"/>
      <c r="T341" s="66"/>
    </row>
    <row r="342" spans="11:20" ht="12.75">
      <c r="K342" s="133"/>
      <c r="T342" s="66"/>
    </row>
    <row r="343" spans="11:20" ht="12.75">
      <c r="K343" s="133"/>
      <c r="T343" s="66"/>
    </row>
    <row r="344" spans="11:20" ht="12.75">
      <c r="K344" s="133"/>
      <c r="T344" s="66"/>
    </row>
    <row r="345" spans="11:20" ht="12.75">
      <c r="K345" s="133"/>
      <c r="T345" s="66"/>
    </row>
    <row r="346" spans="11:20" ht="12.75">
      <c r="K346" s="133"/>
      <c r="T346" s="66"/>
    </row>
    <row r="347" spans="11:20" ht="12.75">
      <c r="K347" s="133"/>
      <c r="T347" s="66"/>
    </row>
    <row r="348" spans="11:20" ht="12.75">
      <c r="K348" s="133"/>
      <c r="T348" s="66"/>
    </row>
    <row r="349" spans="11:20" ht="12.75">
      <c r="K349" s="133"/>
      <c r="T349" s="66"/>
    </row>
    <row r="350" spans="11:20" ht="12.75">
      <c r="K350" s="133"/>
      <c r="T350" s="66"/>
    </row>
    <row r="351" spans="11:20" ht="12.75">
      <c r="K351" s="133"/>
      <c r="T351" s="66"/>
    </row>
    <row r="352" spans="11:20" ht="12.75">
      <c r="K352" s="133"/>
      <c r="T352" s="66"/>
    </row>
    <row r="353" spans="11:20" ht="12.75">
      <c r="K353" s="133"/>
      <c r="T353" s="66"/>
    </row>
    <row r="354" spans="11:20" ht="12.75">
      <c r="K354" s="133"/>
      <c r="T354" s="66"/>
    </row>
    <row r="355" spans="11:20" ht="12.75">
      <c r="K355" s="133"/>
      <c r="T355" s="66"/>
    </row>
    <row r="356" spans="11:20" ht="12.75">
      <c r="K356" s="133"/>
      <c r="T356" s="66"/>
    </row>
    <row r="357" spans="11:20" ht="12.75">
      <c r="K357" s="133"/>
      <c r="T357" s="66"/>
    </row>
    <row r="358" spans="11:20" ht="12.75">
      <c r="K358" s="133"/>
      <c r="T358" s="66"/>
    </row>
    <row r="359" spans="11:20" ht="12.75">
      <c r="K359" s="133"/>
      <c r="T359" s="66"/>
    </row>
    <row r="360" spans="11:20" ht="12.75">
      <c r="K360" s="133"/>
      <c r="T360" s="66"/>
    </row>
    <row r="361" spans="11:20" ht="12.75">
      <c r="K361" s="133"/>
      <c r="T361" s="66"/>
    </row>
    <row r="362" spans="11:20" ht="12.75">
      <c r="K362" s="133"/>
      <c r="T362" s="66"/>
    </row>
    <row r="363" spans="11:20" ht="12.75">
      <c r="K363" s="133"/>
      <c r="T363" s="66"/>
    </row>
    <row r="364" spans="11:20" ht="12.75">
      <c r="K364" s="133"/>
      <c r="T364" s="66"/>
    </row>
    <row r="365" spans="11:20" ht="12.75">
      <c r="K365" s="133"/>
      <c r="T365" s="66"/>
    </row>
    <row r="366" spans="11:20" ht="12.75">
      <c r="K366" s="133"/>
      <c r="T366" s="66"/>
    </row>
    <row r="367" spans="11:20" ht="12.75">
      <c r="K367" s="133"/>
      <c r="T367" s="66"/>
    </row>
    <row r="368" spans="11:20" ht="12.75">
      <c r="K368" s="133"/>
      <c r="T368" s="66"/>
    </row>
    <row r="369" spans="11:20" ht="12.75">
      <c r="K369" s="133"/>
      <c r="T369" s="66"/>
    </row>
    <row r="370" spans="11:20" ht="12.75">
      <c r="K370" s="133"/>
      <c r="T370" s="66"/>
    </row>
    <row r="371" spans="11:20" ht="12.75">
      <c r="K371" s="133"/>
      <c r="T371" s="66"/>
    </row>
    <row r="372" spans="11:20" ht="12.75">
      <c r="K372" s="133"/>
      <c r="T372" s="66"/>
    </row>
    <row r="373" spans="11:20" ht="12.75">
      <c r="K373" s="133"/>
      <c r="T373" s="66"/>
    </row>
    <row r="374" spans="11:20" ht="12.75">
      <c r="K374" s="133"/>
      <c r="T374" s="66"/>
    </row>
    <row r="375" spans="11:20" ht="12.75">
      <c r="K375" s="133"/>
      <c r="T375" s="66"/>
    </row>
    <row r="376" spans="11:20" ht="12.75">
      <c r="K376" s="133"/>
      <c r="T376" s="66"/>
    </row>
    <row r="377" spans="11:20" ht="12.75">
      <c r="K377" s="133"/>
      <c r="T377" s="66"/>
    </row>
    <row r="378" spans="11:20" ht="12.75">
      <c r="K378" s="133"/>
      <c r="T378" s="66"/>
    </row>
    <row r="379" spans="11:20" ht="12.75">
      <c r="K379" s="133"/>
      <c r="T379" s="66"/>
    </row>
    <row r="380" spans="11:20" ht="12.75">
      <c r="K380" s="133"/>
      <c r="T380" s="66"/>
    </row>
    <row r="381" spans="11:20" ht="12.75">
      <c r="K381" s="133"/>
      <c r="T381" s="66"/>
    </row>
    <row r="382" spans="11:20" ht="12.75">
      <c r="K382" s="133"/>
      <c r="T382" s="66"/>
    </row>
    <row r="383" spans="11:20" ht="12.75">
      <c r="K383" s="133"/>
      <c r="T383" s="66"/>
    </row>
    <row r="384" spans="11:20" ht="12.75">
      <c r="K384" s="133"/>
      <c r="T384" s="66"/>
    </row>
    <row r="385" spans="11:20" ht="12.75">
      <c r="K385" s="133"/>
      <c r="T385" s="66"/>
    </row>
    <row r="386" spans="11:20" ht="12.75">
      <c r="K386" s="133"/>
      <c r="T386" s="66"/>
    </row>
    <row r="387" spans="11:20" ht="12.75">
      <c r="K387" s="133"/>
      <c r="T387" s="66"/>
    </row>
    <row r="388" spans="11:20" ht="12.75">
      <c r="K388" s="133"/>
      <c r="T388" s="66"/>
    </row>
    <row r="389" spans="11:20" ht="12.75">
      <c r="K389" s="133"/>
      <c r="T389" s="66"/>
    </row>
    <row r="390" spans="11:20" ht="12.75">
      <c r="K390" s="133"/>
      <c r="T390" s="66"/>
    </row>
    <row r="391" spans="11:20" ht="12.75">
      <c r="K391" s="133"/>
      <c r="T391" s="66"/>
    </row>
    <row r="392" spans="11:20" ht="12.75">
      <c r="K392" s="133"/>
      <c r="T392" s="66"/>
    </row>
    <row r="393" spans="11:20" ht="12.75">
      <c r="K393" s="133"/>
      <c r="T393" s="66"/>
    </row>
    <row r="394" spans="11:20" ht="12.75">
      <c r="K394" s="133"/>
      <c r="T394" s="66"/>
    </row>
    <row r="395" spans="11:20" ht="12.75">
      <c r="K395" s="133"/>
      <c r="T395" s="66"/>
    </row>
    <row r="396" spans="11:20" ht="12.75">
      <c r="K396" s="133"/>
      <c r="T396" s="66"/>
    </row>
    <row r="397" spans="11:20" ht="12.75">
      <c r="K397" s="133"/>
      <c r="T397" s="66"/>
    </row>
    <row r="398" spans="11:20" ht="12.75">
      <c r="K398" s="133"/>
      <c r="T398" s="66"/>
    </row>
    <row r="399" spans="11:20" ht="12.75">
      <c r="K399" s="133"/>
      <c r="T399" s="66"/>
    </row>
    <row r="400" spans="11:20" ht="12.75">
      <c r="K400" s="133"/>
      <c r="T400" s="66"/>
    </row>
    <row r="401" spans="11:20" ht="12.75">
      <c r="K401" s="133"/>
      <c r="T401" s="66"/>
    </row>
    <row r="402" spans="11:20" ht="12.75">
      <c r="K402" s="133"/>
      <c r="T402" s="66"/>
    </row>
    <row r="403" spans="11:20" ht="12.75">
      <c r="K403" s="133"/>
      <c r="T403" s="66"/>
    </row>
    <row r="404" spans="11:20" ht="12.75">
      <c r="K404" s="133"/>
      <c r="T404" s="66"/>
    </row>
    <row r="405" spans="11:20" ht="12.75">
      <c r="K405" s="133"/>
      <c r="T405" s="66"/>
    </row>
    <row r="406" spans="11:20" ht="12.75">
      <c r="K406" s="133"/>
      <c r="T406" s="66"/>
    </row>
    <row r="407" spans="11:20" ht="12.75">
      <c r="K407" s="133"/>
      <c r="T407" s="66"/>
    </row>
    <row r="408" spans="11:20" ht="12.75">
      <c r="K408" s="133"/>
      <c r="T408" s="66"/>
    </row>
    <row r="409" spans="11:20" ht="12.75">
      <c r="K409" s="133"/>
      <c r="T409" s="66"/>
    </row>
    <row r="410" spans="11:20" ht="12.75">
      <c r="K410" s="133"/>
      <c r="T410" s="66"/>
    </row>
    <row r="411" spans="11:20" ht="12.75">
      <c r="K411" s="133"/>
      <c r="T411" s="66"/>
    </row>
    <row r="412" spans="11:20" ht="12.75">
      <c r="K412" s="133"/>
      <c r="T412" s="66"/>
    </row>
    <row r="413" spans="11:20" ht="12.75">
      <c r="K413" s="133"/>
      <c r="T413" s="66"/>
    </row>
    <row r="414" spans="11:20" ht="12.75">
      <c r="K414" s="133"/>
      <c r="T414" s="66"/>
    </row>
    <row r="415" spans="11:20" ht="12.75">
      <c r="K415" s="133"/>
      <c r="T415" s="66"/>
    </row>
    <row r="416" spans="11:20" ht="12.75">
      <c r="K416" s="133"/>
      <c r="T416" s="66"/>
    </row>
    <row r="417" spans="11:20" ht="12.75">
      <c r="K417" s="133"/>
      <c r="T417" s="66"/>
    </row>
    <row r="418" spans="11:20" ht="12.75">
      <c r="K418" s="133"/>
      <c r="T418" s="66"/>
    </row>
    <row r="419" spans="11:20" ht="12.75">
      <c r="K419" s="133"/>
      <c r="T419" s="66"/>
    </row>
    <row r="420" spans="11:20" ht="12.75">
      <c r="K420" s="133"/>
      <c r="T420" s="66"/>
    </row>
    <row r="421" spans="11:20" ht="12.75">
      <c r="K421" s="133"/>
      <c r="T421" s="66"/>
    </row>
    <row r="422" spans="11:20" ht="12.75">
      <c r="K422" s="133"/>
      <c r="T422" s="66"/>
    </row>
    <row r="423" spans="11:20" ht="12.75">
      <c r="K423" s="133"/>
      <c r="T423" s="66"/>
    </row>
    <row r="424" spans="11:20" ht="12.75">
      <c r="K424" s="133"/>
      <c r="T424" s="66"/>
    </row>
    <row r="425" spans="11:20" ht="12.75">
      <c r="K425" s="133"/>
      <c r="T425" s="66"/>
    </row>
    <row r="426" spans="11:20" ht="12.75">
      <c r="K426" s="133"/>
      <c r="T426" s="66"/>
    </row>
    <row r="427" spans="11:20" ht="12.75">
      <c r="K427" s="133"/>
      <c r="T427" s="66"/>
    </row>
    <row r="428" spans="11:20" ht="12.75">
      <c r="K428" s="133"/>
      <c r="T428" s="66"/>
    </row>
    <row r="429" spans="11:20" ht="12.75">
      <c r="K429" s="133"/>
      <c r="T429" s="66"/>
    </row>
    <row r="430" spans="11:20" ht="12.75">
      <c r="K430" s="133"/>
      <c r="T430" s="66"/>
    </row>
    <row r="431" spans="11:20" ht="12.75">
      <c r="K431" s="133"/>
      <c r="T431" s="66"/>
    </row>
    <row r="432" spans="11:20" ht="12.75">
      <c r="K432" s="133"/>
      <c r="T432" s="66"/>
    </row>
    <row r="433" spans="11:20" ht="12.75">
      <c r="K433" s="133"/>
      <c r="T433" s="66"/>
    </row>
    <row r="434" spans="11:20" ht="12.75">
      <c r="K434" s="133"/>
      <c r="T434" s="66"/>
    </row>
    <row r="435" spans="11:20" ht="12.75">
      <c r="K435" s="133"/>
      <c r="T435" s="66"/>
    </row>
    <row r="436" spans="11:20" ht="12.75">
      <c r="K436" s="133"/>
      <c r="T436" s="66"/>
    </row>
    <row r="437" spans="11:20" ht="12.75">
      <c r="K437" s="133"/>
      <c r="T437" s="66"/>
    </row>
    <row r="438" spans="11:20" ht="12.75">
      <c r="K438" s="133"/>
      <c r="T438" s="66"/>
    </row>
    <row r="439" spans="11:20" ht="12.75">
      <c r="K439" s="133"/>
      <c r="T439" s="66"/>
    </row>
    <row r="440" spans="11:20" ht="12.75">
      <c r="K440" s="133"/>
      <c r="T440" s="66"/>
    </row>
    <row r="441" spans="11:20" ht="12.75">
      <c r="K441" s="133"/>
      <c r="T441" s="66"/>
    </row>
    <row r="442" spans="11:20" ht="12.75">
      <c r="K442" s="133"/>
      <c r="T442" s="66"/>
    </row>
    <row r="443" spans="11:20" ht="12.75">
      <c r="K443" s="133"/>
      <c r="T443" s="66"/>
    </row>
    <row r="444" spans="11:20" ht="12.75">
      <c r="K444" s="133"/>
      <c r="T444" s="66"/>
    </row>
    <row r="445" spans="11:20" ht="12.75">
      <c r="K445" s="133"/>
      <c r="T445" s="66"/>
    </row>
    <row r="446" spans="11:20" ht="12.75">
      <c r="K446" s="133"/>
      <c r="T446" s="66"/>
    </row>
    <row r="447" spans="11:20" ht="12.75">
      <c r="K447" s="133"/>
      <c r="T447" s="66"/>
    </row>
    <row r="448" spans="11:20" ht="12.75">
      <c r="K448" s="133"/>
      <c r="T448" s="66"/>
    </row>
    <row r="449" spans="11:20" ht="12.75">
      <c r="K449" s="133"/>
      <c r="T449" s="66"/>
    </row>
    <row r="450" spans="11:20" ht="12.75">
      <c r="K450" s="133"/>
      <c r="T450" s="66"/>
    </row>
    <row r="451" spans="11:20" ht="12.75">
      <c r="K451" s="133"/>
      <c r="T451" s="66"/>
    </row>
    <row r="452" spans="11:20" ht="12.75">
      <c r="K452" s="133"/>
      <c r="T452" s="66"/>
    </row>
    <row r="453" spans="11:20" ht="12.75">
      <c r="K453" s="133"/>
      <c r="T453" s="66"/>
    </row>
    <row r="454" spans="11:20" ht="12.75">
      <c r="K454" s="133"/>
      <c r="T454" s="66"/>
    </row>
    <row r="455" spans="11:20" ht="12.75">
      <c r="K455" s="133"/>
      <c r="T455" s="66"/>
    </row>
    <row r="456" spans="11:20" ht="12.75">
      <c r="K456" s="133"/>
      <c r="T456" s="66"/>
    </row>
    <row r="457" spans="11:20" ht="12.75">
      <c r="K457" s="133"/>
      <c r="T457" s="66"/>
    </row>
    <row r="458" spans="11:20" ht="12.75">
      <c r="K458" s="133"/>
      <c r="T458" s="66"/>
    </row>
    <row r="459" spans="11:20" ht="12.75">
      <c r="K459" s="133"/>
      <c r="T459" s="66"/>
    </row>
    <row r="460" spans="11:20" ht="12.75">
      <c r="K460" s="133"/>
      <c r="T460" s="66"/>
    </row>
    <row r="461" spans="11:20" ht="12.75">
      <c r="K461" s="133"/>
      <c r="T461" s="66"/>
    </row>
    <row r="462" spans="11:20" ht="12.75">
      <c r="K462" s="133"/>
      <c r="T462" s="66"/>
    </row>
    <row r="463" spans="11:20" ht="12.75">
      <c r="K463" s="133"/>
      <c r="T463" s="66"/>
    </row>
    <row r="464" spans="11:20" ht="12.75">
      <c r="K464" s="133"/>
      <c r="T464" s="66"/>
    </row>
    <row r="465" spans="11:20" ht="12.75">
      <c r="K465" s="133"/>
      <c r="T465" s="66"/>
    </row>
    <row r="466" spans="11:20" ht="12.75">
      <c r="K466" s="133"/>
      <c r="T466" s="66"/>
    </row>
    <row r="467" spans="11:20" ht="12.75">
      <c r="K467" s="133"/>
      <c r="T467" s="66"/>
    </row>
    <row r="468" spans="11:20" ht="12.75">
      <c r="K468" s="133"/>
      <c r="T468" s="66"/>
    </row>
    <row r="469" spans="11:20" ht="12.75">
      <c r="K469" s="133"/>
      <c r="T469" s="66"/>
    </row>
    <row r="470" spans="11:20" ht="12.75">
      <c r="K470" s="133"/>
      <c r="T470" s="66"/>
    </row>
    <row r="471" spans="11:20" ht="12.75">
      <c r="K471" s="133"/>
      <c r="T471" s="66"/>
    </row>
    <row r="472" spans="11:20" ht="12.75">
      <c r="K472" s="133"/>
      <c r="T472" s="66"/>
    </row>
    <row r="473" spans="11:20" ht="12.75">
      <c r="K473" s="133"/>
      <c r="T473" s="66"/>
    </row>
    <row r="474" spans="11:20" ht="12.75">
      <c r="K474" s="133"/>
      <c r="T474" s="66"/>
    </row>
    <row r="475" spans="11:20" ht="12.75">
      <c r="K475" s="133"/>
      <c r="T475" s="66"/>
    </row>
    <row r="476" spans="11:20" ht="12.75">
      <c r="K476" s="133"/>
      <c r="T476" s="66"/>
    </row>
    <row r="477" spans="11:20" ht="12.75">
      <c r="K477" s="133"/>
      <c r="T477" s="66"/>
    </row>
    <row r="478" spans="11:20" ht="12.75">
      <c r="K478" s="133"/>
      <c r="T478" s="66"/>
    </row>
    <row r="479" spans="11:20" ht="12.75">
      <c r="K479" s="133"/>
      <c r="T479" s="66"/>
    </row>
    <row r="480" spans="11:20" ht="12.75">
      <c r="K480" s="133"/>
      <c r="T480" s="66"/>
    </row>
    <row r="481" spans="11:20" ht="12.75">
      <c r="K481" s="133"/>
      <c r="T481" s="66"/>
    </row>
    <row r="482" spans="11:20" ht="12.75">
      <c r="K482" s="133"/>
      <c r="T482" s="66"/>
    </row>
    <row r="483" spans="11:20" ht="12.75">
      <c r="K483" s="133"/>
      <c r="T483" s="66"/>
    </row>
    <row r="484" spans="11:20" ht="12.75">
      <c r="K484" s="133"/>
      <c r="T484" s="66"/>
    </row>
    <row r="485" spans="11:20" ht="12.75">
      <c r="K485" s="133"/>
      <c r="T485" s="66"/>
    </row>
    <row r="486" spans="11:20" ht="12.75">
      <c r="K486" s="133"/>
      <c r="T486" s="66"/>
    </row>
    <row r="487" spans="11:20" ht="12.75">
      <c r="K487" s="133"/>
      <c r="T487" s="66"/>
    </row>
    <row r="488" spans="11:20" ht="12.75">
      <c r="K488" s="133"/>
      <c r="T488" s="66"/>
    </row>
    <row r="489" spans="11:20" ht="12.75">
      <c r="K489" s="133"/>
      <c r="T489" s="66"/>
    </row>
    <row r="490" spans="11:20" ht="12.75">
      <c r="K490" s="133"/>
      <c r="T490" s="66"/>
    </row>
    <row r="491" spans="11:20" ht="12.75">
      <c r="K491" s="133"/>
      <c r="T491" s="66"/>
    </row>
    <row r="492" spans="11:20" ht="12.75">
      <c r="K492" s="133"/>
      <c r="T492" s="66"/>
    </row>
    <row r="493" spans="11:20" ht="12.75">
      <c r="K493" s="133"/>
      <c r="T493" s="66"/>
    </row>
    <row r="494" spans="11:20" ht="12.75">
      <c r="K494" s="133"/>
      <c r="T494" s="66"/>
    </row>
    <row r="495" spans="11:20" ht="12.75">
      <c r="K495" s="133"/>
      <c r="T495" s="66"/>
    </row>
    <row r="496" spans="11:20" ht="12.75">
      <c r="K496" s="133"/>
      <c r="T496" s="66"/>
    </row>
    <row r="497" spans="11:20" ht="12.75">
      <c r="K497" s="133"/>
      <c r="T497" s="66"/>
    </row>
    <row r="498" spans="11:20" ht="12.75">
      <c r="K498" s="133"/>
      <c r="T498" s="66"/>
    </row>
    <row r="499" spans="11:20" ht="12.75">
      <c r="K499" s="133"/>
      <c r="T499" s="66"/>
    </row>
    <row r="500" spans="11:20" ht="12.75">
      <c r="K500" s="133"/>
      <c r="T500" s="66"/>
    </row>
    <row r="501" spans="11:20" ht="12.75">
      <c r="K501" s="133"/>
      <c r="T501" s="66"/>
    </row>
    <row r="502" spans="11:20" ht="12.75">
      <c r="K502" s="133"/>
      <c r="T502" s="66"/>
    </row>
    <row r="503" spans="11:20" ht="12.75">
      <c r="K503" s="133"/>
      <c r="T503" s="66"/>
    </row>
    <row r="504" spans="11:20" ht="12.75">
      <c r="K504" s="133"/>
      <c r="T504" s="66"/>
    </row>
    <row r="505" spans="11:20" ht="12.75">
      <c r="K505" s="133"/>
      <c r="T505" s="66"/>
    </row>
    <row r="506" spans="11:20" ht="12.75">
      <c r="K506" s="133"/>
      <c r="T506" s="66"/>
    </row>
    <row r="507" spans="11:20" ht="12.75">
      <c r="K507" s="133"/>
      <c r="T507" s="66"/>
    </row>
    <row r="508" spans="11:20" ht="12.75">
      <c r="K508" s="133"/>
      <c r="T508" s="66"/>
    </row>
    <row r="509" spans="11:20" ht="12.75">
      <c r="K509" s="133"/>
      <c r="T509" s="66"/>
    </row>
    <row r="510" spans="11:20" ht="12.75">
      <c r="K510" s="133"/>
      <c r="T510" s="66"/>
    </row>
    <row r="511" spans="11:20" ht="12.75">
      <c r="K511" s="133"/>
      <c r="T511" s="66"/>
    </row>
    <row r="512" spans="11:20" ht="12.75">
      <c r="K512" s="133"/>
      <c r="T512" s="66"/>
    </row>
    <row r="513" spans="11:20" ht="12.75">
      <c r="K513" s="133"/>
      <c r="T513" s="66"/>
    </row>
    <row r="514" spans="11:20" ht="12.75">
      <c r="K514" s="133"/>
      <c r="T514" s="66"/>
    </row>
    <row r="515" spans="11:20" ht="12.75">
      <c r="K515" s="133"/>
      <c r="T515" s="66"/>
    </row>
    <row r="516" spans="11:20" ht="12.75">
      <c r="K516" s="133"/>
      <c r="T516" s="66"/>
    </row>
    <row r="517" spans="11:20" ht="12.75">
      <c r="K517" s="133"/>
      <c r="T517" s="66"/>
    </row>
    <row r="518" spans="11:20" ht="12.75">
      <c r="K518" s="133"/>
      <c r="T518" s="66"/>
    </row>
    <row r="519" spans="11:20" ht="12.75">
      <c r="K519" s="133"/>
      <c r="T519" s="66"/>
    </row>
    <row r="520" spans="11:20" ht="12.75">
      <c r="K520" s="133"/>
      <c r="T520" s="66"/>
    </row>
    <row r="521" spans="11:20" ht="12.75">
      <c r="K521" s="133"/>
      <c r="T521" s="66"/>
    </row>
    <row r="522" spans="11:20" ht="12.75">
      <c r="K522" s="133"/>
      <c r="T522" s="66"/>
    </row>
    <row r="523" spans="11:20" ht="12.75">
      <c r="K523" s="133"/>
      <c r="T523" s="66"/>
    </row>
    <row r="524" spans="11:20" ht="12.75">
      <c r="K524" s="133"/>
      <c r="T524" s="66"/>
    </row>
    <row r="525" spans="11:20" ht="12.75">
      <c r="K525" s="133"/>
      <c r="T525" s="66"/>
    </row>
    <row r="526" spans="11:20" ht="12.75">
      <c r="K526" s="133"/>
      <c r="T526" s="66"/>
    </row>
    <row r="527" spans="11:20" ht="12.75">
      <c r="K527" s="133"/>
      <c r="T527" s="66"/>
    </row>
    <row r="528" spans="11:20" ht="12.75">
      <c r="K528" s="133"/>
      <c r="T528" s="66"/>
    </row>
    <row r="529" spans="11:20" ht="12.75">
      <c r="K529" s="133"/>
      <c r="T529" s="66"/>
    </row>
    <row r="530" spans="11:20" ht="12.75">
      <c r="K530" s="133"/>
      <c r="T530" s="66"/>
    </row>
    <row r="531" spans="11:20" ht="12.75">
      <c r="K531" s="133"/>
      <c r="T531" s="66"/>
    </row>
    <row r="532" spans="11:20" ht="12.75">
      <c r="K532" s="133"/>
      <c r="T532" s="66"/>
    </row>
    <row r="533" spans="11:20" ht="12.75">
      <c r="K533" s="133"/>
      <c r="T533" s="66"/>
    </row>
    <row r="534" spans="11:20" ht="12.75">
      <c r="K534" s="133"/>
      <c r="T534" s="66"/>
    </row>
    <row r="535" spans="11:20" ht="12.75">
      <c r="K535" s="133"/>
      <c r="T535" s="66"/>
    </row>
    <row r="536" spans="11:20" ht="12.75">
      <c r="K536" s="133"/>
      <c r="T536" s="66"/>
    </row>
    <row r="537" spans="11:20" ht="12.75">
      <c r="K537" s="133"/>
      <c r="T537" s="66"/>
    </row>
    <row r="538" spans="11:20" ht="12.75">
      <c r="K538" s="133"/>
      <c r="T538" s="66"/>
    </row>
    <row r="539" spans="11:20" ht="12.75">
      <c r="K539" s="133"/>
      <c r="T539" s="66"/>
    </row>
    <row r="540" spans="11:20" ht="12.75">
      <c r="K540" s="133"/>
      <c r="T540" s="66"/>
    </row>
    <row r="541" spans="11:20" ht="12.75">
      <c r="K541" s="133"/>
      <c r="T541" s="66"/>
    </row>
    <row r="542" spans="11:20" ht="12.75">
      <c r="K542" s="133"/>
      <c r="T542" s="66"/>
    </row>
    <row r="543" spans="11:20" ht="12.75">
      <c r="K543" s="133"/>
      <c r="T543" s="66"/>
    </row>
    <row r="544" spans="11:20" ht="12.75">
      <c r="K544" s="133"/>
      <c r="T544" s="66"/>
    </row>
    <row r="545" spans="11:20" ht="12.75">
      <c r="K545" s="133"/>
      <c r="T545" s="66"/>
    </row>
    <row r="546" spans="11:20" ht="12.75">
      <c r="K546" s="133"/>
      <c r="T546" s="66"/>
    </row>
    <row r="547" spans="11:20" ht="12.75">
      <c r="K547" s="133"/>
      <c r="T547" s="66"/>
    </row>
    <row r="548" spans="11:20" ht="12.75">
      <c r="K548" s="133"/>
      <c r="T548" s="66"/>
    </row>
    <row r="549" spans="11:20" ht="12.75">
      <c r="K549" s="133"/>
      <c r="T549" s="66"/>
    </row>
    <row r="550" spans="11:20" ht="12.75">
      <c r="K550" s="133"/>
      <c r="T550" s="66"/>
    </row>
    <row r="551" spans="11:20" ht="12.75">
      <c r="K551" s="133"/>
      <c r="T551" s="66"/>
    </row>
    <row r="552" spans="11:20" ht="12.75">
      <c r="K552" s="133"/>
      <c r="T552" s="66"/>
    </row>
    <row r="553" spans="11:20" ht="12.75">
      <c r="K553" s="133"/>
      <c r="T553" s="66"/>
    </row>
    <row r="554" spans="11:20" ht="12.75">
      <c r="K554" s="133"/>
      <c r="T554" s="66"/>
    </row>
    <row r="555" spans="11:20" ht="12.75">
      <c r="K555" s="133"/>
      <c r="T555" s="66"/>
    </row>
    <row r="556" spans="11:20" ht="12.75">
      <c r="K556" s="133"/>
      <c r="T556" s="66"/>
    </row>
    <row r="557" spans="11:20" ht="12.75">
      <c r="K557" s="133"/>
      <c r="T557" s="66"/>
    </row>
    <row r="558" spans="11:20" ht="12.75">
      <c r="K558" s="133"/>
      <c r="T558" s="66"/>
    </row>
    <row r="559" spans="11:20" ht="12.75">
      <c r="K559" s="133"/>
      <c r="T559" s="66"/>
    </row>
    <row r="560" spans="11:20" ht="12.75">
      <c r="K560" s="133"/>
      <c r="T560" s="66"/>
    </row>
    <row r="561" spans="11:20" ht="12.75">
      <c r="K561" s="133"/>
      <c r="T561" s="66"/>
    </row>
    <row r="562" spans="11:20" ht="12.75">
      <c r="K562" s="133"/>
      <c r="T562" s="66"/>
    </row>
    <row r="563" spans="11:20" ht="12.75">
      <c r="K563" s="133"/>
      <c r="T563" s="66"/>
    </row>
    <row r="564" spans="11:20" ht="12.75">
      <c r="K564" s="133"/>
      <c r="T564" s="66"/>
    </row>
    <row r="565" spans="11:20" ht="12.75">
      <c r="K565" s="133"/>
      <c r="T565" s="66"/>
    </row>
    <row r="566" spans="11:20" ht="12.75">
      <c r="K566" s="133"/>
      <c r="T566" s="66"/>
    </row>
    <row r="567" spans="11:20" ht="12.75">
      <c r="K567" s="133"/>
      <c r="T567" s="66"/>
    </row>
    <row r="568" spans="11:20" ht="12.75">
      <c r="K568" s="133"/>
      <c r="T568" s="66"/>
    </row>
    <row r="569" spans="11:20" ht="12.75">
      <c r="K569" s="133"/>
      <c r="T569" s="66"/>
    </row>
    <row r="570" spans="11:20" ht="12.75">
      <c r="K570" s="133"/>
      <c r="T570" s="66"/>
    </row>
    <row r="571" spans="11:20" ht="12.75">
      <c r="K571" s="133"/>
      <c r="T571" s="66"/>
    </row>
    <row r="572" spans="11:20" ht="12.75">
      <c r="K572" s="133"/>
      <c r="T572" s="66"/>
    </row>
    <row r="573" spans="11:20" ht="12.75">
      <c r="K573" s="133"/>
      <c r="T573" s="66"/>
    </row>
    <row r="574" spans="11:20" ht="12.75">
      <c r="K574" s="133"/>
      <c r="T574" s="66"/>
    </row>
    <row r="575" spans="11:20" ht="12.75">
      <c r="K575" s="133"/>
      <c r="T575" s="66"/>
    </row>
    <row r="576" spans="11:20" ht="12.75">
      <c r="K576" s="133"/>
      <c r="T576" s="66"/>
    </row>
    <row r="577" spans="11:20" ht="12.75">
      <c r="K577" s="133"/>
      <c r="T577" s="66"/>
    </row>
    <row r="578" spans="11:20" ht="12.75">
      <c r="K578" s="133"/>
      <c r="T578" s="66"/>
    </row>
    <row r="579" spans="11:20" ht="12.75">
      <c r="K579" s="133"/>
      <c r="T579" s="66"/>
    </row>
    <row r="580" spans="11:20" ht="12.75">
      <c r="K580" s="133"/>
      <c r="T580" s="66"/>
    </row>
    <row r="581" spans="11:20" ht="12.75">
      <c r="K581" s="133"/>
      <c r="T581" s="66"/>
    </row>
    <row r="582" spans="11:20" ht="12.75">
      <c r="K582" s="133"/>
      <c r="T582" s="66"/>
    </row>
    <row r="583" spans="11:20" ht="12.75">
      <c r="K583" s="133"/>
      <c r="T583" s="66"/>
    </row>
    <row r="584" spans="11:20" ht="12.75">
      <c r="K584" s="133"/>
      <c r="T584" s="66"/>
    </row>
    <row r="585" spans="11:20" ht="12.75">
      <c r="K585" s="133"/>
      <c r="T585" s="66"/>
    </row>
    <row r="586" spans="11:20" ht="12.75">
      <c r="K586" s="133"/>
      <c r="T586" s="66"/>
    </row>
    <row r="587" spans="11:20" ht="12.75">
      <c r="K587" s="133"/>
      <c r="T587" s="66"/>
    </row>
    <row r="588" spans="11:20" ht="12.75">
      <c r="K588" s="133"/>
      <c r="T588" s="66"/>
    </row>
    <row r="589" spans="11:20" ht="12.75">
      <c r="K589" s="133"/>
      <c r="T589" s="66"/>
    </row>
    <row r="590" spans="11:20" ht="12.75">
      <c r="K590" s="133"/>
      <c r="T590" s="66"/>
    </row>
    <row r="591" spans="11:20" ht="12.75">
      <c r="K591" s="133"/>
      <c r="T591" s="66"/>
    </row>
    <row r="592" spans="11:20" ht="12.75">
      <c r="K592" s="133"/>
      <c r="T592" s="66"/>
    </row>
    <row r="593" spans="11:20" ht="12.75">
      <c r="K593" s="133"/>
      <c r="T593" s="66"/>
    </row>
    <row r="594" spans="11:20" ht="12.75">
      <c r="K594" s="133"/>
      <c r="T594" s="66"/>
    </row>
    <row r="595" spans="11:20" ht="12.75">
      <c r="K595" s="133"/>
      <c r="T595" s="66"/>
    </row>
    <row r="596" spans="11:20" ht="12.75">
      <c r="K596" s="133"/>
      <c r="T596" s="66"/>
    </row>
    <row r="597" spans="11:20" ht="12.75">
      <c r="K597" s="133"/>
      <c r="T597" s="66"/>
    </row>
    <row r="598" spans="11:20" ht="12.75">
      <c r="K598" s="133"/>
      <c r="T598" s="66"/>
    </row>
    <row r="599" spans="11:20" ht="12.75">
      <c r="K599" s="133"/>
      <c r="T599" s="66"/>
    </row>
    <row r="600" spans="11:20" ht="12.75">
      <c r="K600" s="133"/>
      <c r="T600" s="66"/>
    </row>
    <row r="601" spans="11:20" ht="12.75">
      <c r="K601" s="133"/>
      <c r="T601" s="66"/>
    </row>
    <row r="602" spans="11:20" ht="12.75">
      <c r="K602" s="133"/>
      <c r="T602" s="66"/>
    </row>
    <row r="603" spans="11:20" ht="12.75">
      <c r="K603" s="133"/>
      <c r="T603" s="66"/>
    </row>
    <row r="604" spans="11:20" ht="12.75">
      <c r="K604" s="133"/>
      <c r="T604" s="66"/>
    </row>
    <row r="605" spans="11:20" ht="12.75">
      <c r="K605" s="133"/>
      <c r="T605" s="66"/>
    </row>
    <row r="606" spans="11:20" ht="12.75">
      <c r="K606" s="133"/>
      <c r="T606" s="66"/>
    </row>
    <row r="607" spans="11:20" ht="12.75">
      <c r="K607" s="133"/>
      <c r="T607" s="66"/>
    </row>
    <row r="608" spans="11:20" ht="12.75">
      <c r="K608" s="133"/>
      <c r="T608" s="66"/>
    </row>
    <row r="609" spans="11:20" ht="12.75">
      <c r="K609" s="133"/>
      <c r="T609" s="66"/>
    </row>
    <row r="610" spans="11:20" ht="12.75">
      <c r="K610" s="133"/>
      <c r="T610" s="66"/>
    </row>
    <row r="611" spans="11:20" ht="12.75">
      <c r="K611" s="133"/>
      <c r="T611" s="66"/>
    </row>
    <row r="612" spans="11:20" ht="12.75">
      <c r="K612" s="133"/>
      <c r="T612" s="66"/>
    </row>
    <row r="613" spans="11:20" ht="12.75">
      <c r="K613" s="133"/>
      <c r="T613" s="66"/>
    </row>
    <row r="614" spans="11:20" ht="12.75">
      <c r="K614" s="133"/>
      <c r="T614" s="66"/>
    </row>
    <row r="615" spans="11:20" ht="12.75">
      <c r="K615" s="133"/>
      <c r="T615" s="66"/>
    </row>
    <row r="616" spans="11:20" ht="12.75">
      <c r="K616" s="133"/>
      <c r="T616" s="66"/>
    </row>
    <row r="617" spans="11:20" ht="12.75">
      <c r="K617" s="133"/>
      <c r="T617" s="66"/>
    </row>
    <row r="618" spans="11:20" ht="12.75">
      <c r="K618" s="133"/>
      <c r="T618" s="66"/>
    </row>
    <row r="619" spans="11:20" ht="12.75">
      <c r="K619" s="133"/>
      <c r="T619" s="66"/>
    </row>
    <row r="620" spans="11:20" ht="12.75">
      <c r="K620" s="133"/>
      <c r="T620" s="66"/>
    </row>
    <row r="621" spans="11:20" ht="12.75">
      <c r="K621" s="133"/>
      <c r="T621" s="66"/>
    </row>
    <row r="622" spans="11:20" ht="12.75">
      <c r="K622" s="133"/>
      <c r="T622" s="66"/>
    </row>
    <row r="623" spans="11:20" ht="12.75">
      <c r="K623" s="133"/>
      <c r="T623" s="66"/>
    </row>
    <row r="624" spans="11:20" ht="12.75">
      <c r="K624" s="133"/>
      <c r="T624" s="66"/>
    </row>
    <row r="625" spans="11:20" ht="12.75">
      <c r="K625" s="133"/>
      <c r="T625" s="66"/>
    </row>
    <row r="626" spans="11:20" ht="12.75">
      <c r="K626" s="133"/>
      <c r="T626" s="66"/>
    </row>
    <row r="627" spans="11:20" ht="12.75">
      <c r="K627" s="133"/>
      <c r="T627" s="66"/>
    </row>
    <row r="628" spans="11:20" ht="12.75">
      <c r="K628" s="133"/>
      <c r="T628" s="66"/>
    </row>
    <row r="629" spans="11:20" ht="12.75">
      <c r="K629" s="133"/>
      <c r="T629" s="66"/>
    </row>
    <row r="630" spans="11:20" ht="12.75">
      <c r="K630" s="133"/>
      <c r="T630" s="66"/>
    </row>
    <row r="631" spans="11:20" ht="12.75">
      <c r="K631" s="133"/>
      <c r="T631" s="66"/>
    </row>
    <row r="632" spans="11:20" ht="12.75">
      <c r="K632" s="133"/>
      <c r="T632" s="66"/>
    </row>
    <row r="633" spans="11:20" ht="12.75">
      <c r="K633" s="133"/>
      <c r="T633" s="66"/>
    </row>
    <row r="634" spans="11:20" ht="12.75">
      <c r="K634" s="133"/>
      <c r="T634" s="66"/>
    </row>
    <row r="635" spans="11:20" ht="12.75">
      <c r="K635" s="133"/>
      <c r="T635" s="66"/>
    </row>
    <row r="636" spans="11:20" ht="12.75">
      <c r="K636" s="133"/>
      <c r="T636" s="66"/>
    </row>
    <row r="637" spans="11:20" ht="12.75">
      <c r="K637" s="133"/>
      <c r="T637" s="66"/>
    </row>
    <row r="638" spans="11:20" ht="12.75">
      <c r="K638" s="133"/>
      <c r="T638" s="66"/>
    </row>
    <row r="639" spans="11:20" ht="12.75">
      <c r="K639" s="133"/>
      <c r="T639" s="66"/>
    </row>
    <row r="640" spans="11:20" ht="12.75">
      <c r="K640" s="133"/>
      <c r="T640" s="66"/>
    </row>
    <row r="641" spans="11:20" ht="12.75">
      <c r="K641" s="133"/>
      <c r="T641" s="66"/>
    </row>
    <row r="642" spans="11:20" ht="12.75">
      <c r="K642" s="133"/>
      <c r="T642" s="66"/>
    </row>
    <row r="643" spans="11:20" ht="12.75">
      <c r="K643" s="133"/>
      <c r="T643" s="66"/>
    </row>
    <row r="644" spans="11:20" ht="12.75">
      <c r="K644" s="133"/>
      <c r="T644" s="66"/>
    </row>
    <row r="645" spans="11:20" ht="12.75">
      <c r="K645" s="133"/>
      <c r="T645" s="66"/>
    </row>
    <row r="646" spans="11:20" ht="12.75">
      <c r="K646" s="133"/>
      <c r="T646" s="66"/>
    </row>
    <row r="647" spans="11:20" ht="12.75">
      <c r="K647" s="133"/>
      <c r="T647" s="66"/>
    </row>
    <row r="648" spans="11:20" ht="12.75">
      <c r="K648" s="133"/>
      <c r="T648" s="66"/>
    </row>
    <row r="649" spans="11:20" ht="12.75">
      <c r="K649" s="133"/>
      <c r="T649" s="66"/>
    </row>
    <row r="650" spans="11:20" ht="12.75">
      <c r="K650" s="133"/>
      <c r="T650" s="66"/>
    </row>
    <row r="651" spans="11:20" ht="12.75">
      <c r="K651" s="133"/>
      <c r="T651" s="66"/>
    </row>
    <row r="652" spans="11:20" ht="12.75">
      <c r="K652" s="133"/>
      <c r="T652" s="66"/>
    </row>
    <row r="653" spans="11:20" ht="12.75">
      <c r="K653" s="133"/>
      <c r="T653" s="66"/>
    </row>
    <row r="654" spans="11:20" ht="12.75">
      <c r="K654" s="133"/>
      <c r="T654" s="66"/>
    </row>
    <row r="655" spans="11:20" ht="12.75">
      <c r="K655" s="133"/>
      <c r="T655" s="66"/>
    </row>
    <row r="656" spans="11:20" ht="12.75">
      <c r="K656" s="133"/>
      <c r="T656" s="66"/>
    </row>
    <row r="657" spans="11:20" ht="12.75">
      <c r="K657" s="133"/>
      <c r="T657" s="66"/>
    </row>
    <row r="658" spans="11:20" ht="12.75">
      <c r="K658" s="133"/>
      <c r="T658" s="66"/>
    </row>
    <row r="659" spans="11:20" ht="12.75">
      <c r="K659" s="133"/>
      <c r="T659" s="66"/>
    </row>
    <row r="660" spans="11:20" ht="12.75">
      <c r="K660" s="133"/>
      <c r="T660" s="66"/>
    </row>
    <row r="661" spans="11:20" ht="12.75">
      <c r="K661" s="133"/>
      <c r="T661" s="66"/>
    </row>
    <row r="662" spans="11:20" ht="12.75">
      <c r="K662" s="133"/>
      <c r="T662" s="66"/>
    </row>
    <row r="663" spans="11:20" ht="12.75">
      <c r="K663" s="133"/>
      <c r="T663" s="66"/>
    </row>
    <row r="664" spans="11:20" ht="12.75">
      <c r="K664" s="133"/>
      <c r="T664" s="66"/>
    </row>
    <row r="665" spans="11:20" ht="12.75">
      <c r="K665" s="133"/>
      <c r="T665" s="66"/>
    </row>
    <row r="666" spans="11:20" ht="12.75">
      <c r="K666" s="133"/>
      <c r="T666" s="66"/>
    </row>
    <row r="667" spans="11:20" ht="12.75">
      <c r="K667" s="133"/>
      <c r="T667" s="66"/>
    </row>
    <row r="668" spans="11:20" ht="12.75">
      <c r="K668" s="133"/>
      <c r="T668" s="66"/>
    </row>
    <row r="669" spans="11:20" ht="12.75">
      <c r="K669" s="133"/>
      <c r="T669" s="66"/>
    </row>
    <row r="670" spans="11:20" ht="12.75">
      <c r="K670" s="133"/>
      <c r="T670" s="66"/>
    </row>
    <row r="671" spans="11:20" ht="12.75">
      <c r="K671" s="133"/>
      <c r="T671" s="66"/>
    </row>
    <row r="672" spans="11:20" ht="12.75">
      <c r="K672" s="133"/>
      <c r="T672" s="66"/>
    </row>
    <row r="673" spans="11:20" ht="12.75">
      <c r="K673" s="133"/>
      <c r="T673" s="66"/>
    </row>
    <row r="674" spans="11:20" ht="12.75">
      <c r="K674" s="133"/>
      <c r="T674" s="66"/>
    </row>
    <row r="675" spans="11:20" ht="12.75">
      <c r="K675" s="133"/>
      <c r="T675" s="66"/>
    </row>
    <row r="676" spans="11:20" ht="12.75">
      <c r="K676" s="133"/>
      <c r="T676" s="66"/>
    </row>
    <row r="677" spans="11:20" ht="12.75">
      <c r="K677" s="133"/>
      <c r="T677" s="66"/>
    </row>
    <row r="678" spans="11:20" ht="12.75">
      <c r="K678" s="133"/>
      <c r="T678" s="66"/>
    </row>
    <row r="679" spans="11:20" ht="12.75">
      <c r="K679" s="133"/>
      <c r="T679" s="66"/>
    </row>
    <row r="680" spans="11:20" ht="12.75">
      <c r="K680" s="133"/>
      <c r="T680" s="66"/>
    </row>
    <row r="681" spans="11:20" ht="12.75">
      <c r="K681" s="133"/>
      <c r="T681" s="66"/>
    </row>
    <row r="682" spans="11:20" ht="12.75">
      <c r="K682" s="133"/>
      <c r="T682" s="66"/>
    </row>
    <row r="683" spans="11:20" ht="12.75">
      <c r="K683" s="133"/>
      <c r="T683" s="66"/>
    </row>
    <row r="684" spans="11:20" ht="12.75">
      <c r="K684" s="133"/>
      <c r="T684" s="66"/>
    </row>
    <row r="685" spans="11:20" ht="12.75">
      <c r="K685" s="133"/>
      <c r="T685" s="66"/>
    </row>
    <row r="686" spans="11:20" ht="12.75">
      <c r="K686" s="133"/>
      <c r="T686" s="66"/>
    </row>
    <row r="687" spans="11:20" ht="12.75">
      <c r="K687" s="133"/>
      <c r="T687" s="66"/>
    </row>
    <row r="688" spans="11:20" ht="12.75">
      <c r="K688" s="133"/>
      <c r="T688" s="66"/>
    </row>
    <row r="689" spans="11:20" ht="12.75">
      <c r="K689" s="133"/>
      <c r="T689" s="66"/>
    </row>
    <row r="690" spans="11:20" ht="12.75">
      <c r="K690" s="133"/>
      <c r="T690" s="66"/>
    </row>
    <row r="691" spans="11:20" ht="12.75">
      <c r="K691" s="133"/>
      <c r="T691" s="66"/>
    </row>
    <row r="692" spans="11:20" ht="12.75">
      <c r="K692" s="133"/>
      <c r="T692" s="66"/>
    </row>
    <row r="693" spans="11:20" ht="12.75">
      <c r="K693" s="133"/>
      <c r="T693" s="66"/>
    </row>
    <row r="694" spans="11:20" ht="12.75">
      <c r="K694" s="133"/>
      <c r="T694" s="66"/>
    </row>
    <row r="695" spans="11:20" ht="12.75">
      <c r="K695" s="133"/>
      <c r="T695" s="66"/>
    </row>
    <row r="696" spans="11:20" ht="12.75">
      <c r="K696" s="133"/>
      <c r="T696" s="66"/>
    </row>
    <row r="697" spans="11:20" ht="12.75">
      <c r="K697" s="133"/>
      <c r="T697" s="66"/>
    </row>
    <row r="698" spans="11:20" ht="12.75">
      <c r="K698" s="133"/>
      <c r="T698" s="66"/>
    </row>
    <row r="699" spans="11:20" ht="12.75">
      <c r="K699" s="133"/>
      <c r="T699" s="66"/>
    </row>
    <row r="700" spans="11:20" ht="12.75">
      <c r="K700" s="133"/>
      <c r="T700" s="66"/>
    </row>
    <row r="701" spans="11:20" ht="12.75">
      <c r="K701" s="133"/>
      <c r="T701" s="66"/>
    </row>
    <row r="702" spans="11:20" ht="12.75">
      <c r="K702" s="133"/>
      <c r="T702" s="66"/>
    </row>
    <row r="703" spans="11:20" ht="12.75">
      <c r="K703" s="133"/>
      <c r="T703" s="66"/>
    </row>
    <row r="704" spans="11:20" ht="12.75">
      <c r="K704" s="133"/>
      <c r="T704" s="66"/>
    </row>
    <row r="705" spans="11:20" ht="12.75">
      <c r="K705" s="133"/>
      <c r="T705" s="66"/>
    </row>
    <row r="706" spans="11:20" ht="12.75">
      <c r="K706" s="133"/>
      <c r="T706" s="66"/>
    </row>
    <row r="707" spans="11:20" ht="12.75">
      <c r="K707" s="133"/>
      <c r="T707" s="66"/>
    </row>
    <row r="708" spans="11:20" ht="12.75">
      <c r="K708" s="133"/>
      <c r="T708" s="66"/>
    </row>
    <row r="709" spans="11:20" ht="12.75">
      <c r="K709" s="133"/>
      <c r="T709" s="66"/>
    </row>
    <row r="710" spans="11:20" ht="12.75">
      <c r="K710" s="133"/>
      <c r="T710" s="66"/>
    </row>
    <row r="711" spans="11:20" ht="12.75">
      <c r="K711" s="133"/>
      <c r="T711" s="66"/>
    </row>
    <row r="712" spans="11:20" ht="12.75">
      <c r="K712" s="133"/>
      <c r="T712" s="66"/>
    </row>
    <row r="713" spans="11:20" ht="12.75">
      <c r="K713" s="133"/>
      <c r="T713" s="66"/>
    </row>
    <row r="714" spans="11:20" ht="12.75">
      <c r="K714" s="133"/>
      <c r="T714" s="66"/>
    </row>
    <row r="715" spans="11:20" ht="12.75">
      <c r="K715" s="133"/>
      <c r="T715" s="66"/>
    </row>
    <row r="716" spans="11:20" ht="12.75">
      <c r="K716" s="133"/>
      <c r="T716" s="66"/>
    </row>
    <row r="717" spans="11:20" ht="12.75">
      <c r="K717" s="133"/>
      <c r="T717" s="66"/>
    </row>
    <row r="718" spans="11:20" ht="12.75">
      <c r="K718" s="133"/>
      <c r="T718" s="66"/>
    </row>
    <row r="719" spans="11:20" ht="12.75">
      <c r="K719" s="133"/>
      <c r="T719" s="66"/>
    </row>
    <row r="720" spans="11:20" ht="12.75">
      <c r="K720" s="133"/>
      <c r="T720" s="66"/>
    </row>
    <row r="721" spans="11:20" ht="12.75">
      <c r="K721" s="133"/>
      <c r="T721" s="66"/>
    </row>
    <row r="722" spans="11:20" ht="12.75">
      <c r="K722" s="133"/>
      <c r="T722" s="66"/>
    </row>
    <row r="723" spans="11:20" ht="12.75">
      <c r="K723" s="133"/>
      <c r="T723" s="66"/>
    </row>
    <row r="724" spans="11:20" ht="12.75">
      <c r="K724" s="133"/>
      <c r="T724" s="66"/>
    </row>
    <row r="725" spans="11:20" ht="12.75">
      <c r="K725" s="133"/>
      <c r="T725" s="66"/>
    </row>
    <row r="726" spans="11:20" ht="12.75">
      <c r="K726" s="133"/>
      <c r="T726" s="66"/>
    </row>
    <row r="727" spans="11:20" ht="12.75">
      <c r="K727" s="133"/>
      <c r="T727" s="66"/>
    </row>
    <row r="728" spans="11:20" ht="12.75">
      <c r="K728" s="133"/>
      <c r="T728" s="66"/>
    </row>
    <row r="729" spans="11:20" ht="12.75">
      <c r="K729" s="133"/>
      <c r="T729" s="66"/>
    </row>
    <row r="730" spans="11:20" ht="12.75">
      <c r="K730" s="133"/>
      <c r="T730" s="66"/>
    </row>
    <row r="731" spans="11:20" ht="12.75">
      <c r="K731" s="133"/>
      <c r="T731" s="66"/>
    </row>
    <row r="732" spans="11:20" ht="12.75">
      <c r="K732" s="133"/>
      <c r="T732" s="66"/>
    </row>
    <row r="733" spans="11:20" ht="12.75">
      <c r="K733" s="133"/>
      <c r="T733" s="66"/>
    </row>
    <row r="734" spans="11:20" ht="12.75">
      <c r="K734" s="133"/>
      <c r="T734" s="66"/>
    </row>
    <row r="735" spans="11:20" ht="12.75">
      <c r="K735" s="133"/>
      <c r="T735" s="66"/>
    </row>
    <row r="736" spans="11:20" ht="12.75">
      <c r="K736" s="133"/>
      <c r="T736" s="66"/>
    </row>
    <row r="737" spans="11:20" ht="12.75">
      <c r="K737" s="133"/>
      <c r="T737" s="66"/>
    </row>
    <row r="738" spans="11:20" ht="12.75">
      <c r="K738" s="133"/>
      <c r="T738" s="66"/>
    </row>
    <row r="739" spans="11:20" ht="12.75">
      <c r="K739" s="133"/>
      <c r="T739" s="66"/>
    </row>
    <row r="740" spans="11:20" ht="12.75">
      <c r="K740" s="133"/>
      <c r="T740" s="66"/>
    </row>
    <row r="741" spans="11:20" ht="12.75">
      <c r="K741" s="133"/>
      <c r="T741" s="66"/>
    </row>
    <row r="742" spans="11:20" ht="12.75">
      <c r="K742" s="133"/>
      <c r="T742" s="66"/>
    </row>
    <row r="743" spans="11:20" ht="12.75">
      <c r="K743" s="133"/>
      <c r="T743" s="66"/>
    </row>
    <row r="744" spans="11:20" ht="12.75">
      <c r="K744" s="133"/>
      <c r="T744" s="66"/>
    </row>
    <row r="745" spans="11:20" ht="12.75">
      <c r="K745" s="133"/>
      <c r="T745" s="66"/>
    </row>
    <row r="746" spans="11:20" ht="12.75">
      <c r="K746" s="133"/>
      <c r="T746" s="66"/>
    </row>
    <row r="747" spans="11:20" ht="12.75">
      <c r="K747" s="133"/>
      <c r="T747" s="66"/>
    </row>
    <row r="748" spans="11:20" ht="12.75">
      <c r="K748" s="133"/>
      <c r="T748" s="66"/>
    </row>
    <row r="749" spans="11:20" ht="12.75">
      <c r="K749" s="133"/>
      <c r="T749" s="66"/>
    </row>
    <row r="750" spans="11:20" ht="12.75">
      <c r="K750" s="133"/>
      <c r="T750" s="66"/>
    </row>
    <row r="751" spans="11:20" ht="12.75">
      <c r="K751" s="133"/>
      <c r="T751" s="66"/>
    </row>
    <row r="752" spans="11:20" ht="12.75">
      <c r="K752" s="133"/>
      <c r="T752" s="66"/>
    </row>
    <row r="753" spans="11:20" ht="12.75">
      <c r="K753" s="133"/>
      <c r="T753" s="66"/>
    </row>
    <row r="754" spans="11:20" ht="12.75">
      <c r="K754" s="133"/>
      <c r="T754" s="66"/>
    </row>
    <row r="755" spans="11:20" ht="12.75">
      <c r="K755" s="133"/>
      <c r="T755" s="66"/>
    </row>
    <row r="756" spans="11:20" ht="12.75">
      <c r="K756" s="133"/>
      <c r="T756" s="66"/>
    </row>
    <row r="757" spans="11:20" ht="12.75">
      <c r="K757" s="133"/>
      <c r="T757" s="66"/>
    </row>
    <row r="758" spans="11:20" ht="12.75">
      <c r="K758" s="133"/>
      <c r="T758" s="66"/>
    </row>
    <row r="759" spans="11:20" ht="12.75">
      <c r="K759" s="133"/>
      <c r="T759" s="66"/>
    </row>
    <row r="760" spans="11:20" ht="12.75">
      <c r="K760" s="133"/>
      <c r="T760" s="66"/>
    </row>
    <row r="761" spans="11:20" ht="12.75">
      <c r="K761" s="133"/>
      <c r="T761" s="66"/>
    </row>
    <row r="762" spans="11:20" ht="12.75">
      <c r="K762" s="133"/>
      <c r="T762" s="66"/>
    </row>
    <row r="763" spans="11:20" ht="12.75">
      <c r="K763" s="133"/>
      <c r="T763" s="66"/>
    </row>
    <row r="764" spans="11:20" ht="12.75">
      <c r="K764" s="133"/>
      <c r="T764" s="66"/>
    </row>
    <row r="765" spans="11:20" ht="12.75">
      <c r="K765" s="133"/>
      <c r="T765" s="66"/>
    </row>
    <row r="766" spans="11:20" ht="12.75">
      <c r="K766" s="133"/>
      <c r="T766" s="66"/>
    </row>
    <row r="767" spans="11:20" ht="12.75">
      <c r="K767" s="133"/>
      <c r="T767" s="66"/>
    </row>
    <row r="768" spans="11:20" ht="12.75">
      <c r="K768" s="133"/>
      <c r="T768" s="66"/>
    </row>
    <row r="769" spans="11:20" ht="12.75">
      <c r="K769" s="133"/>
      <c r="T769" s="66"/>
    </row>
    <row r="770" spans="11:20" ht="12.75">
      <c r="K770" s="133"/>
      <c r="T770" s="66"/>
    </row>
    <row r="771" spans="11:20" ht="12.75">
      <c r="K771" s="133"/>
      <c r="T771" s="66"/>
    </row>
    <row r="772" spans="11:20" ht="12.75">
      <c r="K772" s="133"/>
      <c r="T772" s="66"/>
    </row>
    <row r="773" spans="11:20" ht="12.75">
      <c r="K773" s="133"/>
      <c r="T773" s="66"/>
    </row>
    <row r="774" spans="11:20" ht="12.75">
      <c r="K774" s="133"/>
      <c r="T774" s="66"/>
    </row>
    <row r="775" spans="11:20" ht="12.75">
      <c r="K775" s="133"/>
      <c r="T775" s="66"/>
    </row>
    <row r="776" spans="11:20" ht="12.75">
      <c r="K776" s="133"/>
      <c r="T776" s="66"/>
    </row>
    <row r="777" spans="11:20" ht="12.75">
      <c r="K777" s="133"/>
      <c r="T777" s="66"/>
    </row>
    <row r="778" spans="11:20" ht="12.75">
      <c r="K778" s="133"/>
      <c r="T778" s="66"/>
    </row>
    <row r="779" spans="11:20" ht="12.75">
      <c r="K779" s="133"/>
      <c r="T779" s="66"/>
    </row>
    <row r="780" spans="11:20" ht="12.75">
      <c r="K780" s="133"/>
      <c r="T780" s="66"/>
    </row>
    <row r="781" spans="11:20" ht="12.75">
      <c r="K781" s="133"/>
      <c r="T781" s="66"/>
    </row>
    <row r="782" spans="11:20" ht="12.75">
      <c r="K782" s="133"/>
      <c r="T782" s="66"/>
    </row>
    <row r="783" spans="11:20" ht="12.75">
      <c r="K783" s="133"/>
      <c r="T783" s="66"/>
    </row>
    <row r="784" spans="11:20" ht="12.75">
      <c r="K784" s="133"/>
      <c r="T784" s="66"/>
    </row>
    <row r="785" spans="11:20" ht="12.75">
      <c r="K785" s="133"/>
      <c r="T785" s="66"/>
    </row>
    <row r="786" spans="11:20" ht="12.75">
      <c r="K786" s="133"/>
      <c r="T786" s="66"/>
    </row>
    <row r="787" spans="11:20" ht="12.75">
      <c r="K787" s="133"/>
      <c r="T787" s="66"/>
    </row>
    <row r="788" spans="11:20" ht="12.75">
      <c r="K788" s="133"/>
      <c r="T788" s="66"/>
    </row>
    <row r="789" spans="11:20" ht="12.75">
      <c r="K789" s="133"/>
      <c r="T789" s="66"/>
    </row>
    <row r="790" spans="11:20" ht="12.75">
      <c r="K790" s="133"/>
      <c r="T790" s="66"/>
    </row>
    <row r="791" spans="11:20" ht="12.75">
      <c r="K791" s="133"/>
      <c r="T791" s="66"/>
    </row>
    <row r="792" spans="11:20" ht="12.75">
      <c r="K792" s="133"/>
      <c r="T792" s="66"/>
    </row>
    <row r="793" spans="11:20" ht="12.75">
      <c r="K793" s="133"/>
      <c r="T793" s="66"/>
    </row>
    <row r="794" spans="11:20" ht="12.75">
      <c r="K794" s="133"/>
      <c r="T794" s="66"/>
    </row>
    <row r="795" spans="11:20" ht="12.75">
      <c r="K795" s="133"/>
      <c r="T795" s="66"/>
    </row>
    <row r="796" spans="11:20" ht="12.75">
      <c r="K796" s="133"/>
      <c r="T796" s="66"/>
    </row>
    <row r="797" spans="11:20" ht="12.75">
      <c r="K797" s="133"/>
      <c r="T797" s="66"/>
    </row>
    <row r="798" spans="11:20" ht="12.75">
      <c r="K798" s="133"/>
      <c r="T798" s="66"/>
    </row>
    <row r="799" spans="11:20" ht="12.75">
      <c r="K799" s="133"/>
      <c r="T799" s="66"/>
    </row>
    <row r="800" spans="11:20" ht="12.75">
      <c r="K800" s="133"/>
      <c r="T800" s="66"/>
    </row>
    <row r="801" spans="11:20" ht="12.75">
      <c r="K801" s="133"/>
      <c r="T801" s="66"/>
    </row>
    <row r="802" spans="11:20" ht="12.75">
      <c r="K802" s="133"/>
      <c r="T802" s="66"/>
    </row>
    <row r="803" spans="11:20" ht="12.75">
      <c r="K803" s="133"/>
      <c r="T803" s="66"/>
    </row>
    <row r="804" spans="11:20" ht="12.75">
      <c r="K804" s="133"/>
      <c r="T804" s="66"/>
    </row>
    <row r="805" spans="11:20" ht="12.75">
      <c r="K805" s="133"/>
      <c r="T805" s="66"/>
    </row>
    <row r="806" spans="11:20" ht="12.75">
      <c r="K806" s="133"/>
      <c r="T806" s="66"/>
    </row>
    <row r="807" spans="11:20" ht="12.75">
      <c r="K807" s="133"/>
      <c r="T807" s="66"/>
    </row>
    <row r="808" spans="11:20" ht="12.75">
      <c r="K808" s="133"/>
      <c r="T808" s="66"/>
    </row>
    <row r="809" spans="11:20" ht="12.75">
      <c r="K809" s="133"/>
      <c r="T809" s="66"/>
    </row>
    <row r="810" spans="11:20" ht="12.75">
      <c r="K810" s="133"/>
      <c r="T810" s="66"/>
    </row>
    <row r="811" spans="11:20" ht="12.75">
      <c r="K811" s="133"/>
      <c r="T811" s="66"/>
    </row>
    <row r="812" spans="11:20" ht="12.75">
      <c r="K812" s="133"/>
      <c r="T812" s="66"/>
    </row>
    <row r="813" spans="11:20" ht="12.75">
      <c r="K813" s="133"/>
      <c r="T813" s="66"/>
    </row>
    <row r="814" spans="11:20" ht="12.75">
      <c r="K814" s="133"/>
      <c r="T814" s="66"/>
    </row>
    <row r="815" spans="11:20" ht="12.75">
      <c r="K815" s="133"/>
      <c r="T815" s="66"/>
    </row>
    <row r="816" spans="11:20" ht="12.75">
      <c r="K816" s="133"/>
      <c r="T816" s="66"/>
    </row>
    <row r="817" spans="11:20" ht="12.75">
      <c r="K817" s="133"/>
      <c r="T817" s="66"/>
    </row>
    <row r="818" spans="11:20" ht="12.75">
      <c r="K818" s="133"/>
      <c r="T818" s="66"/>
    </row>
    <row r="819" spans="11:20" ht="12.75">
      <c r="K819" s="133"/>
      <c r="T819" s="66"/>
    </row>
    <row r="820" spans="11:20" ht="12.75">
      <c r="K820" s="133"/>
      <c r="T820" s="66"/>
    </row>
    <row r="821" spans="11:20" ht="12.75">
      <c r="K821" s="133"/>
      <c r="T821" s="66"/>
    </row>
    <row r="822" spans="11:20" ht="12.75">
      <c r="K822" s="133"/>
      <c r="T822" s="66"/>
    </row>
    <row r="823" spans="11:20" ht="12.75">
      <c r="K823" s="133"/>
      <c r="T823" s="66"/>
    </row>
    <row r="824" spans="11:20" ht="12.75">
      <c r="K824" s="133"/>
      <c r="T824" s="66"/>
    </row>
    <row r="825" spans="11:20" ht="12.75">
      <c r="K825" s="133"/>
      <c r="T825" s="66"/>
    </row>
    <row r="826" spans="11:20" ht="12.75">
      <c r="K826" s="133"/>
      <c r="T826" s="66"/>
    </row>
    <row r="827" spans="11:20" ht="12.75">
      <c r="K827" s="133"/>
      <c r="T827" s="66"/>
    </row>
    <row r="828" spans="11:20" ht="12.75">
      <c r="K828" s="133"/>
      <c r="T828" s="66"/>
    </row>
    <row r="829" spans="11:20" ht="12.75">
      <c r="K829" s="133"/>
      <c r="T829" s="66"/>
    </row>
    <row r="830" spans="11:20" ht="12.75">
      <c r="K830" s="133"/>
      <c r="T830" s="66"/>
    </row>
    <row r="831" spans="11:20" ht="12.75">
      <c r="K831" s="133"/>
      <c r="T831" s="66"/>
    </row>
    <row r="832" spans="11:20" ht="12.75">
      <c r="K832" s="133"/>
      <c r="T832" s="66"/>
    </row>
    <row r="833" spans="11:20" ht="12.75">
      <c r="K833" s="133"/>
      <c r="T833" s="66"/>
    </row>
    <row r="834" spans="11:20" ht="12.75">
      <c r="K834" s="133"/>
      <c r="T834" s="66"/>
    </row>
    <row r="835" spans="11:20" ht="12.75">
      <c r="K835" s="133"/>
      <c r="T835" s="66"/>
    </row>
    <row r="836" spans="11:20" ht="12.75">
      <c r="K836" s="133"/>
      <c r="T836" s="66"/>
    </row>
    <row r="837" spans="11:20" ht="12.75">
      <c r="K837" s="133"/>
      <c r="T837" s="66"/>
    </row>
    <row r="838" spans="11:20" ht="12.75">
      <c r="K838" s="133"/>
      <c r="T838" s="66"/>
    </row>
    <row r="839" spans="11:20" ht="12.75">
      <c r="K839" s="133"/>
      <c r="T839" s="66"/>
    </row>
    <row r="840" spans="11:20" ht="12.75">
      <c r="K840" s="133"/>
      <c r="T840" s="66"/>
    </row>
    <row r="841" spans="11:20" ht="12.75">
      <c r="K841" s="133"/>
      <c r="T841" s="66"/>
    </row>
    <row r="842" spans="11:20" ht="12.75">
      <c r="K842" s="133"/>
      <c r="T842" s="66"/>
    </row>
    <row r="843" spans="11:20" ht="12.75">
      <c r="K843" s="133"/>
      <c r="T843" s="66"/>
    </row>
    <row r="844" spans="11:20" ht="12.75">
      <c r="K844" s="133"/>
      <c r="T844" s="66"/>
    </row>
    <row r="845" spans="11:20" ht="12.75">
      <c r="K845" s="133"/>
      <c r="T845" s="66"/>
    </row>
    <row r="846" spans="11:20" ht="12.75">
      <c r="K846" s="133"/>
      <c r="T846" s="66"/>
    </row>
    <row r="847" spans="11:20" ht="12.75">
      <c r="K847" s="133"/>
      <c r="T847" s="66"/>
    </row>
    <row r="848" spans="11:20" ht="12.75">
      <c r="K848" s="133"/>
      <c r="T848" s="66"/>
    </row>
    <row r="849" spans="11:20" ht="12.75">
      <c r="K849" s="133"/>
      <c r="T849" s="66"/>
    </row>
    <row r="850" spans="11:20" ht="12.75">
      <c r="K850" s="133"/>
      <c r="T850" s="66"/>
    </row>
    <row r="851" spans="11:20" ht="12.75">
      <c r="K851" s="133"/>
      <c r="T851" s="66"/>
    </row>
    <row r="852" spans="11:20" ht="12.75">
      <c r="K852" s="133"/>
      <c r="T852" s="66"/>
    </row>
    <row r="853" spans="11:20" ht="12.75">
      <c r="K853" s="133"/>
      <c r="T853" s="66"/>
    </row>
    <row r="854" spans="11:20" ht="12.75">
      <c r="K854" s="133"/>
      <c r="T854" s="66"/>
    </row>
    <row r="855" spans="11:20" ht="12.75">
      <c r="K855" s="133"/>
      <c r="T855" s="66"/>
    </row>
    <row r="856" spans="11:20" ht="12.75">
      <c r="K856" s="133"/>
      <c r="T856" s="66"/>
    </row>
    <row r="857" spans="11:20" ht="12.75">
      <c r="K857" s="133"/>
      <c r="T857" s="66"/>
    </row>
    <row r="858" spans="11:20" ht="12.75">
      <c r="K858" s="133"/>
      <c r="T858" s="66"/>
    </row>
    <row r="859" spans="11:20" ht="12.75">
      <c r="K859" s="133"/>
      <c r="T859" s="66"/>
    </row>
    <row r="860" spans="11:20" ht="12.75">
      <c r="K860" s="133"/>
      <c r="T860" s="66"/>
    </row>
    <row r="861" spans="11:20" ht="12.75">
      <c r="K861" s="133"/>
      <c r="T861" s="66"/>
    </row>
    <row r="862" spans="11:20" ht="12.75">
      <c r="K862" s="133"/>
      <c r="T862" s="66"/>
    </row>
    <row r="863" spans="11:20" ht="12.75">
      <c r="K863" s="133"/>
      <c r="T863" s="66"/>
    </row>
    <row r="864" spans="11:20" ht="12.75">
      <c r="K864" s="133"/>
      <c r="T864" s="66"/>
    </row>
    <row r="865" spans="11:20" ht="12.75">
      <c r="K865" s="133"/>
      <c r="T865" s="66"/>
    </row>
    <row r="866" spans="11:20" ht="12.75">
      <c r="K866" s="133"/>
      <c r="T866" s="66"/>
    </row>
    <row r="867" spans="11:20" ht="12.75">
      <c r="K867" s="133"/>
      <c r="T867" s="66"/>
    </row>
    <row r="868" spans="11:20" ht="12.75">
      <c r="K868" s="133"/>
      <c r="T868" s="66"/>
    </row>
    <row r="869" spans="11:20" ht="12.75">
      <c r="K869" s="133"/>
      <c r="T869" s="66"/>
    </row>
    <row r="870" spans="11:20" ht="12.75">
      <c r="K870" s="133"/>
      <c r="T870" s="66"/>
    </row>
    <row r="871" spans="11:20" ht="12.75">
      <c r="K871" s="133"/>
      <c r="T871" s="66"/>
    </row>
    <row r="872" spans="11:20" ht="12.75">
      <c r="K872" s="133"/>
      <c r="T872" s="66"/>
    </row>
    <row r="873" spans="11:20" ht="12.75">
      <c r="K873" s="133"/>
      <c r="T873" s="66"/>
    </row>
    <row r="874" spans="11:20" ht="12.75">
      <c r="K874" s="133"/>
      <c r="T874" s="66"/>
    </row>
    <row r="875" spans="11:20" ht="12.75">
      <c r="K875" s="133"/>
      <c r="T875" s="66"/>
    </row>
    <row r="876" spans="11:20" ht="12.75">
      <c r="K876" s="133"/>
      <c r="T876" s="66"/>
    </row>
    <row r="877" spans="11:20" ht="12.75">
      <c r="K877" s="133"/>
      <c r="T877" s="66"/>
    </row>
    <row r="878" spans="11:20" ht="12.75">
      <c r="K878" s="133"/>
      <c r="T878" s="66"/>
    </row>
    <row r="879" spans="11:20" ht="12.75">
      <c r="K879" s="133"/>
      <c r="T879" s="66"/>
    </row>
    <row r="880" spans="11:20" ht="12.75">
      <c r="K880" s="133"/>
      <c r="T880" s="66"/>
    </row>
    <row r="881" spans="11:20" ht="12.75">
      <c r="K881" s="133"/>
      <c r="T881" s="66"/>
    </row>
    <row r="882" spans="11:20" ht="12.75">
      <c r="K882" s="133"/>
      <c r="T882" s="66"/>
    </row>
    <row r="883" spans="11:20" ht="12.75">
      <c r="K883" s="133"/>
      <c r="T883" s="66"/>
    </row>
    <row r="884" spans="11:20" ht="12.75">
      <c r="K884" s="133"/>
      <c r="T884" s="66"/>
    </row>
    <row r="885" spans="11:20" ht="12.75">
      <c r="K885" s="133"/>
      <c r="T885" s="66"/>
    </row>
    <row r="886" spans="11:20" ht="12.75">
      <c r="K886" s="133"/>
      <c r="T886" s="66"/>
    </row>
    <row r="887" spans="11:20" ht="12.75">
      <c r="K887" s="133"/>
      <c r="T887" s="66"/>
    </row>
    <row r="888" spans="11:20" ht="12.75">
      <c r="K888" s="133"/>
      <c r="T888" s="66"/>
    </row>
    <row r="889" spans="11:20" ht="12.75">
      <c r="K889" s="133"/>
      <c r="T889" s="66"/>
    </row>
    <row r="890" spans="11:20" ht="12.75">
      <c r="K890" s="133"/>
      <c r="T890" s="66"/>
    </row>
    <row r="891" spans="11:20" ht="12.75">
      <c r="K891" s="133"/>
      <c r="T891" s="66"/>
    </row>
    <row r="892" spans="11:20" ht="12.75">
      <c r="K892" s="133"/>
      <c r="T892" s="66"/>
    </row>
    <row r="893" spans="11:20" ht="12.75">
      <c r="K893" s="133"/>
      <c r="T893" s="66"/>
    </row>
    <row r="894" spans="11:20" ht="12.75">
      <c r="K894" s="133"/>
      <c r="T894" s="66"/>
    </row>
    <row r="895" spans="11:20" ht="12.75">
      <c r="K895" s="133"/>
      <c r="T895" s="66"/>
    </row>
    <row r="896" spans="11:20" ht="12.75">
      <c r="K896" s="133"/>
      <c r="T896" s="66"/>
    </row>
    <row r="897" spans="11:20" ht="12.75">
      <c r="K897" s="133"/>
      <c r="T897" s="66"/>
    </row>
    <row r="898" spans="11:20" ht="12.75">
      <c r="K898" s="133"/>
      <c r="T898" s="66"/>
    </row>
    <row r="899" spans="11:20" ht="12.75">
      <c r="K899" s="133"/>
      <c r="T899" s="66"/>
    </row>
    <row r="900" spans="11:20" ht="12.75">
      <c r="K900" s="133"/>
      <c r="T900" s="66"/>
    </row>
    <row r="901" spans="11:20" ht="12.75">
      <c r="K901" s="133"/>
      <c r="T901" s="66"/>
    </row>
    <row r="902" spans="11:20" ht="12.75">
      <c r="K902" s="133"/>
      <c r="T902" s="66"/>
    </row>
    <row r="903" spans="11:20" ht="12.75">
      <c r="K903" s="133"/>
      <c r="T903" s="66"/>
    </row>
    <row r="904" spans="11:20" ht="12.75">
      <c r="K904" s="133"/>
      <c r="T904" s="66"/>
    </row>
    <row r="905" spans="11:20" ht="12.75">
      <c r="K905" s="133"/>
      <c r="T905" s="66"/>
    </row>
    <row r="906" spans="11:20" ht="12.75">
      <c r="K906" s="133"/>
      <c r="T906" s="66"/>
    </row>
    <row r="907" spans="11:20" ht="12.75">
      <c r="K907" s="133"/>
      <c r="T907" s="66"/>
    </row>
    <row r="908" spans="11:20" ht="12.75">
      <c r="K908" s="133"/>
      <c r="T908" s="66"/>
    </row>
    <row r="909" spans="11:20" ht="12.75">
      <c r="K909" s="133"/>
      <c r="T909" s="66"/>
    </row>
    <row r="910" spans="11:20" ht="12.75">
      <c r="K910" s="133"/>
      <c r="T910" s="66"/>
    </row>
    <row r="911" spans="11:20" ht="12.75">
      <c r="K911" s="133"/>
      <c r="T911" s="66"/>
    </row>
    <row r="912" spans="11:20" ht="12.75">
      <c r="K912" s="133"/>
      <c r="T912" s="66"/>
    </row>
    <row r="913" spans="11:20" ht="12.75">
      <c r="K913" s="133"/>
      <c r="T913" s="66"/>
    </row>
    <row r="914" spans="11:20" ht="12.75">
      <c r="K914" s="133"/>
      <c r="T914" s="66"/>
    </row>
    <row r="915" spans="11:20" ht="12.75">
      <c r="K915" s="133"/>
      <c r="T915" s="66"/>
    </row>
    <row r="916" spans="11:20" ht="12.75">
      <c r="K916" s="133"/>
      <c r="T916" s="66"/>
    </row>
    <row r="917" spans="11:20" ht="12.75">
      <c r="K917" s="133"/>
      <c r="T917" s="66"/>
    </row>
    <row r="918" spans="11:20" ht="12.75">
      <c r="K918" s="133"/>
      <c r="T918" s="66"/>
    </row>
    <row r="919" spans="11:20" ht="12.75">
      <c r="K919" s="133"/>
      <c r="T919" s="66"/>
    </row>
    <row r="920" spans="11:20" ht="12.75">
      <c r="K920" s="133"/>
      <c r="T920" s="66"/>
    </row>
    <row r="921" spans="11:20" ht="12.75">
      <c r="K921" s="133"/>
      <c r="T921" s="66"/>
    </row>
    <row r="922" spans="11:20" ht="12.75">
      <c r="K922" s="133"/>
      <c r="T922" s="66"/>
    </row>
    <row r="923" spans="11:20" ht="12.75">
      <c r="K923" s="133"/>
      <c r="T923" s="66"/>
    </row>
    <row r="924" spans="11:20" ht="12.75">
      <c r="K924" s="133"/>
      <c r="T924" s="66"/>
    </row>
    <row r="925" spans="11:20" ht="12.75">
      <c r="K925" s="133"/>
      <c r="T925" s="66"/>
    </row>
    <row r="926" spans="11:20" ht="12.75">
      <c r="K926" s="133"/>
      <c r="T926" s="66"/>
    </row>
    <row r="927" spans="11:20" ht="12.75">
      <c r="K927" s="133"/>
      <c r="T927" s="66"/>
    </row>
    <row r="928" spans="11:20" ht="12.75">
      <c r="K928" s="133"/>
      <c r="T928" s="66"/>
    </row>
    <row r="929" spans="11:20" ht="12.75">
      <c r="K929" s="133"/>
      <c r="T929" s="66"/>
    </row>
    <row r="930" spans="11:20" ht="12.75">
      <c r="K930" s="133"/>
      <c r="T930" s="66"/>
    </row>
    <row r="931" spans="11:20" ht="12.75">
      <c r="K931" s="133"/>
      <c r="T931" s="66"/>
    </row>
    <row r="932" spans="11:20" ht="12.75">
      <c r="K932" s="133"/>
      <c r="T932" s="66"/>
    </row>
    <row r="933" spans="11:20" ht="12.75">
      <c r="K933" s="133"/>
      <c r="T933" s="66"/>
    </row>
    <row r="934" spans="11:20" ht="12.75">
      <c r="K934" s="133"/>
      <c r="T934" s="66"/>
    </row>
    <row r="935" spans="11:20" ht="12.75">
      <c r="K935" s="133"/>
      <c r="T935" s="66"/>
    </row>
    <row r="936" spans="11:20" ht="12.75">
      <c r="K936" s="133"/>
      <c r="T936" s="66"/>
    </row>
    <row r="937" spans="11:20" ht="12.75">
      <c r="K937" s="133"/>
      <c r="T937" s="66"/>
    </row>
    <row r="938" spans="11:20" ht="12.75">
      <c r="K938" s="133"/>
      <c r="T938" s="66"/>
    </row>
    <row r="939" spans="11:20" ht="12.75">
      <c r="K939" s="133"/>
      <c r="T939" s="66"/>
    </row>
    <row r="940" spans="11:20" ht="12.75">
      <c r="K940" s="133"/>
      <c r="T940" s="66"/>
    </row>
    <row r="941" spans="11:20" ht="12.75">
      <c r="K941" s="133"/>
      <c r="T941" s="66"/>
    </row>
    <row r="942" spans="11:20" ht="12.75">
      <c r="K942" s="133"/>
      <c r="T942" s="66"/>
    </row>
    <row r="943" spans="11:20" ht="12.75">
      <c r="K943" s="133"/>
      <c r="T943" s="66"/>
    </row>
    <row r="944" spans="11:20" ht="12.75">
      <c r="K944" s="133"/>
      <c r="T944" s="66"/>
    </row>
    <row r="945" spans="11:20" ht="12.75">
      <c r="K945" s="133"/>
      <c r="T945" s="66"/>
    </row>
    <row r="946" spans="11:20" ht="12.75">
      <c r="K946" s="133"/>
      <c r="T946" s="66"/>
    </row>
    <row r="947" spans="11:20" ht="12.75">
      <c r="K947" s="133"/>
      <c r="T947" s="66"/>
    </row>
    <row r="948" spans="11:20" ht="12.75">
      <c r="K948" s="133"/>
      <c r="T948" s="66"/>
    </row>
    <row r="949" spans="11:20" ht="12.75">
      <c r="K949" s="133"/>
      <c r="T949" s="66"/>
    </row>
    <row r="950" spans="11:20" ht="12.75">
      <c r="K950" s="133"/>
      <c r="T950" s="66"/>
    </row>
    <row r="951" spans="11:20" ht="12.75">
      <c r="K951" s="133"/>
      <c r="T951" s="66"/>
    </row>
    <row r="952" spans="11:20" ht="12.75">
      <c r="K952" s="133"/>
      <c r="T952" s="66"/>
    </row>
    <row r="953" spans="11:20" ht="12.75">
      <c r="K953" s="133"/>
      <c r="T953" s="66"/>
    </row>
    <row r="954" spans="11:20" ht="12.75">
      <c r="K954" s="133"/>
      <c r="T954" s="66"/>
    </row>
    <row r="955" spans="11:20" ht="12.75">
      <c r="K955" s="133"/>
      <c r="T955" s="66"/>
    </row>
    <row r="956" spans="11:20" ht="12.75">
      <c r="K956" s="133"/>
      <c r="T956" s="66"/>
    </row>
    <row r="957" spans="11:20" ht="12.75">
      <c r="K957" s="133"/>
      <c r="T957" s="66"/>
    </row>
    <row r="958" spans="11:20" ht="12.75">
      <c r="K958" s="133"/>
      <c r="T958" s="66"/>
    </row>
    <row r="959" spans="11:20" ht="12.75">
      <c r="K959" s="133"/>
      <c r="T959" s="66"/>
    </row>
    <row r="960" spans="11:20" ht="12.75">
      <c r="K960" s="133"/>
      <c r="T960" s="66"/>
    </row>
    <row r="961" spans="11:20" ht="12.75">
      <c r="K961" s="133"/>
      <c r="T961" s="66"/>
    </row>
    <row r="962" spans="11:20" ht="12.75">
      <c r="K962" s="133"/>
      <c r="T962" s="66"/>
    </row>
    <row r="963" spans="11:20" ht="12.75">
      <c r="K963" s="133"/>
      <c r="T963" s="66"/>
    </row>
    <row r="964" spans="11:20" ht="12.75">
      <c r="K964" s="133"/>
      <c r="T964" s="66"/>
    </row>
    <row r="965" spans="11:20" ht="12.75">
      <c r="K965" s="133"/>
      <c r="T965" s="66"/>
    </row>
    <row r="966" spans="11:20" ht="12.75">
      <c r="K966" s="133"/>
      <c r="T966" s="66"/>
    </row>
    <row r="967" spans="11:20" ht="12.75">
      <c r="K967" s="133"/>
      <c r="T967" s="66"/>
    </row>
    <row r="968" spans="11:20" ht="12.75">
      <c r="K968" s="133"/>
      <c r="T968" s="66"/>
    </row>
    <row r="969" spans="11:20" ht="12.75">
      <c r="K969" s="133"/>
      <c r="T969" s="66"/>
    </row>
    <row r="970" spans="11:20" ht="12.75">
      <c r="K970" s="133"/>
      <c r="T970" s="66"/>
    </row>
    <row r="971" spans="11:20" ht="12.75">
      <c r="K971" s="133"/>
      <c r="T971" s="66"/>
    </row>
    <row r="972" spans="11:20" ht="12.75">
      <c r="K972" s="133"/>
      <c r="T972" s="66"/>
    </row>
    <row r="973" spans="11:20" ht="12.75">
      <c r="K973" s="133"/>
      <c r="T973" s="66"/>
    </row>
    <row r="974" spans="11:20" ht="12.75">
      <c r="K974" s="133"/>
      <c r="T974" s="66"/>
    </row>
    <row r="975" spans="11:20" ht="12.75">
      <c r="K975" s="133"/>
      <c r="T975" s="66"/>
    </row>
    <row r="976" spans="11:20" ht="12.75">
      <c r="K976" s="133"/>
      <c r="T976" s="66"/>
    </row>
    <row r="977" spans="11:20" ht="12.75">
      <c r="K977" s="133"/>
      <c r="T977" s="66"/>
    </row>
    <row r="978" spans="11:20" ht="12.75">
      <c r="K978" s="133"/>
      <c r="T978" s="66"/>
    </row>
    <row r="979" spans="11:20" ht="12.75">
      <c r="K979" s="133"/>
      <c r="T979" s="66"/>
    </row>
    <row r="980" spans="11:20" ht="12.75">
      <c r="K980" s="133"/>
      <c r="T980" s="66"/>
    </row>
    <row r="981" spans="11:20" ht="12.75">
      <c r="K981" s="133"/>
      <c r="T981" s="66"/>
    </row>
    <row r="982" spans="11:20" ht="12.75">
      <c r="K982" s="133"/>
      <c r="T982" s="66"/>
    </row>
    <row r="983" spans="11:20" ht="12.75">
      <c r="K983" s="133"/>
      <c r="T983" s="66"/>
    </row>
    <row r="984" spans="11:20" ht="12.75">
      <c r="K984" s="133"/>
      <c r="T984" s="66"/>
    </row>
    <row r="985" spans="11:20" ht="12.75">
      <c r="K985" s="133"/>
      <c r="T985" s="66"/>
    </row>
    <row r="986" spans="11:20" ht="12.75">
      <c r="K986" s="133"/>
      <c r="T986" s="66"/>
    </row>
    <row r="987" spans="11:20" ht="12.75">
      <c r="K987" s="133"/>
      <c r="T987" s="66"/>
    </row>
    <row r="988" spans="11:20" ht="12.75">
      <c r="K988" s="133"/>
      <c r="T988" s="66"/>
    </row>
    <row r="989" spans="11:20" ht="12.75">
      <c r="K989" s="133"/>
      <c r="T989" s="66"/>
    </row>
    <row r="990" spans="11:20" ht="12.75">
      <c r="K990" s="133"/>
      <c r="T990" s="66"/>
    </row>
    <row r="991" spans="11:20" ht="12.75">
      <c r="K991" s="133"/>
      <c r="T991" s="66"/>
    </row>
    <row r="992" spans="11:20" ht="12.75">
      <c r="K992" s="133"/>
      <c r="T992" s="66"/>
    </row>
    <row r="993" spans="11:20" ht="12.75">
      <c r="K993" s="133"/>
      <c r="T993" s="66"/>
    </row>
    <row r="994" spans="11:20" ht="12.75">
      <c r="K994" s="133"/>
      <c r="T994" s="66"/>
    </row>
    <row r="995" spans="11:20" ht="12.75">
      <c r="K995" s="133"/>
      <c r="T995" s="66"/>
    </row>
    <row r="996" spans="11:20" ht="12.75">
      <c r="K996" s="133"/>
      <c r="T996" s="66"/>
    </row>
    <row r="997" spans="11:20" ht="12.75">
      <c r="K997" s="133"/>
      <c r="T997" s="66"/>
    </row>
    <row r="998" spans="11:20" ht="12.75">
      <c r="K998" s="133"/>
      <c r="T998" s="66"/>
    </row>
    <row r="999" spans="11:20" ht="12.75">
      <c r="K999" s="133"/>
      <c r="T999" s="66"/>
    </row>
    <row r="1000" spans="11:20" ht="12.75">
      <c r="K1000" s="133"/>
      <c r="T1000" s="66"/>
    </row>
    <row r="1001" spans="11:20" ht="12.75">
      <c r="K1001" s="133"/>
      <c r="T1001" s="66"/>
    </row>
    <row r="1002" spans="11:20" ht="12.75">
      <c r="K1002" s="133"/>
      <c r="T1002" s="66"/>
    </row>
    <row r="1003" spans="11:20" ht="12.75">
      <c r="K1003" s="133"/>
      <c r="T1003" s="66"/>
    </row>
    <row r="1004" spans="11:20" ht="12.75">
      <c r="K1004" s="133"/>
      <c r="T1004" s="66"/>
    </row>
    <row r="1005" spans="11:20" ht="12.75">
      <c r="K1005" s="133"/>
      <c r="T1005" s="66"/>
    </row>
    <row r="1006" spans="11:20" ht="12.75">
      <c r="K1006" s="133"/>
      <c r="T1006" s="66"/>
    </row>
    <row r="1007" spans="11:20" ht="12.75">
      <c r="K1007" s="133"/>
      <c r="T1007" s="66"/>
    </row>
    <row r="1008" spans="11:20" ht="12.75">
      <c r="K1008" s="133"/>
      <c r="T1008" s="66"/>
    </row>
    <row r="1009" spans="11:20" ht="12.75">
      <c r="K1009" s="133"/>
      <c r="T1009" s="66"/>
    </row>
    <row r="1010" spans="11:20" ht="12.75">
      <c r="K1010" s="133"/>
      <c r="T1010" s="66"/>
    </row>
    <row r="1011" spans="11:20" ht="12.75">
      <c r="K1011" s="133"/>
      <c r="T1011" s="66"/>
    </row>
    <row r="1012" spans="11:20" ht="12.75">
      <c r="K1012" s="133"/>
      <c r="T1012" s="66"/>
    </row>
    <row r="1013" spans="11:20" ht="12.75">
      <c r="K1013" s="133"/>
      <c r="T1013" s="66"/>
    </row>
    <row r="1014" spans="11:20" ht="12.75">
      <c r="K1014" s="133"/>
      <c r="T1014" s="66"/>
    </row>
    <row r="1015" spans="11:20" ht="12.75">
      <c r="K1015" s="133"/>
      <c r="T1015" s="66"/>
    </row>
    <row r="1016" spans="11:20" ht="12.75">
      <c r="K1016" s="133"/>
      <c r="T1016" s="66"/>
    </row>
    <row r="1017" spans="11:20" ht="12.75">
      <c r="K1017" s="133"/>
      <c r="T1017" s="66"/>
    </row>
    <row r="1018" spans="11:20" ht="12.75">
      <c r="K1018" s="133"/>
      <c r="T1018" s="66"/>
    </row>
    <row r="1019" spans="11:20" ht="12.75">
      <c r="K1019" s="133"/>
      <c r="T1019" s="66"/>
    </row>
    <row r="1020" spans="11:20" ht="12.75">
      <c r="K1020" s="133"/>
      <c r="T1020" s="66"/>
    </row>
    <row r="1021" spans="11:20" ht="12.75">
      <c r="K1021" s="133"/>
      <c r="T1021" s="66"/>
    </row>
    <row r="1022" spans="11:20" ht="12.75">
      <c r="K1022" s="133"/>
      <c r="T1022" s="66"/>
    </row>
    <row r="1023" spans="11:20" ht="12.75">
      <c r="K1023" s="133"/>
      <c r="T1023" s="66"/>
    </row>
    <row r="1024" spans="11:20" ht="12.75">
      <c r="K1024" s="133"/>
      <c r="T1024" s="66"/>
    </row>
    <row r="1025" spans="11:20" ht="12.75">
      <c r="K1025" s="133"/>
      <c r="T1025" s="66"/>
    </row>
    <row r="1026" spans="11:20" ht="12.75">
      <c r="K1026" s="133"/>
      <c r="T1026" s="66"/>
    </row>
    <row r="1027" spans="11:20" ht="12.75">
      <c r="K1027" s="133"/>
      <c r="T1027" s="66"/>
    </row>
    <row r="1028" spans="11:20" ht="12.75">
      <c r="K1028" s="133"/>
      <c r="T1028" s="66"/>
    </row>
    <row r="1029" spans="11:20" ht="12.75">
      <c r="K1029" s="133"/>
      <c r="T1029" s="66"/>
    </row>
    <row r="1030" spans="11:20" ht="12.75">
      <c r="K1030" s="133"/>
      <c r="T1030" s="66"/>
    </row>
    <row r="1031" spans="11:20" ht="12.75">
      <c r="K1031" s="133"/>
      <c r="T1031" s="66"/>
    </row>
    <row r="1032" spans="11:20" ht="12.75">
      <c r="K1032" s="133"/>
      <c r="T1032" s="66"/>
    </row>
    <row r="1033" spans="11:20" ht="12.75">
      <c r="K1033" s="133"/>
      <c r="T1033" s="66"/>
    </row>
    <row r="1034" spans="11:20" ht="12.75">
      <c r="K1034" s="133"/>
      <c r="T1034" s="66"/>
    </row>
    <row r="1035" spans="11:20" ht="12.75">
      <c r="K1035" s="133"/>
      <c r="T1035" s="66"/>
    </row>
    <row r="1036" spans="11:20" ht="12.75">
      <c r="K1036" s="133"/>
      <c r="T1036" s="66"/>
    </row>
    <row r="1037" spans="11:20" ht="12.75">
      <c r="K1037" s="133"/>
      <c r="T1037" s="66"/>
    </row>
    <row r="1038" spans="11:20" ht="12.75">
      <c r="K1038" s="133"/>
      <c r="T1038" s="66"/>
    </row>
    <row r="1039" spans="11:20" ht="12.75">
      <c r="K1039" s="133"/>
      <c r="T1039" s="66"/>
    </row>
    <row r="1040" spans="11:20" ht="12.75">
      <c r="K1040" s="133"/>
      <c r="T1040" s="66"/>
    </row>
    <row r="1041" spans="11:20" ht="12.75">
      <c r="K1041" s="133"/>
      <c r="T1041" s="66"/>
    </row>
    <row r="1042" spans="11:20" ht="12.75">
      <c r="K1042" s="133"/>
      <c r="T1042" s="66"/>
    </row>
    <row r="1043" spans="11:20" ht="12.75">
      <c r="K1043" s="133"/>
      <c r="T1043" s="66"/>
    </row>
    <row r="1044" spans="11:20" ht="12.75">
      <c r="K1044" s="133"/>
      <c r="T1044" s="66"/>
    </row>
    <row r="1045" spans="11:20" ht="12.75">
      <c r="K1045" s="133"/>
      <c r="T1045" s="66"/>
    </row>
    <row r="1046" spans="11:20" ht="12.75">
      <c r="K1046" s="133"/>
      <c r="T1046" s="66"/>
    </row>
    <row r="1047" spans="11:20" ht="12.75">
      <c r="K1047" s="133"/>
      <c r="T1047" s="66"/>
    </row>
    <row r="1048" spans="11:20" ht="12.75">
      <c r="K1048" s="133"/>
      <c r="T1048" s="66"/>
    </row>
    <row r="1049" spans="11:20" ht="12.75">
      <c r="K1049" s="133"/>
      <c r="T1049" s="66"/>
    </row>
    <row r="1050" spans="11:20" ht="12.75">
      <c r="K1050" s="133"/>
      <c r="T1050" s="66"/>
    </row>
    <row r="1051" spans="11:20" ht="12.75">
      <c r="K1051" s="133"/>
      <c r="T1051" s="66"/>
    </row>
    <row r="1052" spans="11:20" ht="12.75">
      <c r="K1052" s="133"/>
      <c r="T1052" s="66"/>
    </row>
    <row r="1053" spans="11:20" ht="12.75">
      <c r="K1053" s="133"/>
      <c r="T1053" s="66"/>
    </row>
    <row r="1054" spans="11:20" ht="12.75">
      <c r="K1054" s="133"/>
      <c r="T1054" s="66"/>
    </row>
    <row r="1055" spans="11:20" ht="12.75">
      <c r="K1055" s="133"/>
      <c r="T1055" s="66"/>
    </row>
    <row r="1056" spans="11:20" ht="12.75">
      <c r="K1056" s="133"/>
      <c r="T1056" s="66"/>
    </row>
    <row r="1057" spans="11:20" ht="12.75">
      <c r="K1057" s="133"/>
      <c r="T1057" s="66"/>
    </row>
    <row r="1058" spans="11:20" ht="12.75">
      <c r="K1058" s="133"/>
      <c r="T1058" s="66"/>
    </row>
    <row r="1059" spans="11:20" ht="12.75">
      <c r="K1059" s="133"/>
      <c r="T1059" s="66"/>
    </row>
    <row r="1060" spans="11:20" ht="12.75">
      <c r="K1060" s="133"/>
      <c r="T1060" s="66"/>
    </row>
    <row r="1061" spans="11:20" ht="12.75">
      <c r="K1061" s="133"/>
      <c r="T1061" s="66"/>
    </row>
    <row r="1062" spans="11:20" ht="12.75">
      <c r="K1062" s="133"/>
      <c r="T1062" s="66"/>
    </row>
    <row r="1063" spans="11:20" ht="12.75">
      <c r="K1063" s="133"/>
      <c r="T1063" s="66"/>
    </row>
    <row r="1064" spans="11:20" ht="12.75">
      <c r="K1064" s="133"/>
      <c r="T1064" s="66"/>
    </row>
    <row r="1065" spans="11:20" ht="12.75">
      <c r="K1065" s="133"/>
      <c r="T1065" s="66"/>
    </row>
    <row r="1066" spans="11:20" ht="12.75">
      <c r="K1066" s="133"/>
      <c r="T1066" s="66"/>
    </row>
    <row r="1067" spans="11:20" ht="12.75">
      <c r="K1067" s="133"/>
      <c r="T1067" s="66"/>
    </row>
    <row r="1068" spans="11:20" ht="12.75">
      <c r="K1068" s="133"/>
      <c r="T1068" s="66"/>
    </row>
    <row r="1069" spans="11:20" ht="12.75">
      <c r="K1069" s="133"/>
      <c r="T1069" s="66"/>
    </row>
    <row r="1070" spans="11:20" ht="12.75">
      <c r="K1070" s="133"/>
      <c r="T1070" s="66"/>
    </row>
    <row r="1071" spans="11:20" ht="12.75">
      <c r="K1071" s="133"/>
      <c r="T1071" s="66"/>
    </row>
    <row r="1072" spans="11:20" ht="12.75">
      <c r="K1072" s="133"/>
      <c r="T1072" s="66"/>
    </row>
    <row r="1073" spans="11:20" ht="12.75">
      <c r="K1073" s="133"/>
      <c r="T1073" s="66"/>
    </row>
    <row r="1074" spans="11:20" ht="12.75">
      <c r="K1074" s="133"/>
      <c r="T1074" s="66"/>
    </row>
    <row r="1075" spans="11:20" ht="12.75">
      <c r="K1075" s="133"/>
      <c r="T1075" s="66"/>
    </row>
    <row r="1076" spans="11:20" ht="12.75">
      <c r="K1076" s="133"/>
      <c r="T1076" s="66"/>
    </row>
    <row r="1077" spans="11:20" ht="12.75">
      <c r="K1077" s="133"/>
      <c r="T1077" s="66"/>
    </row>
    <row r="1078" spans="11:20" ht="12.75">
      <c r="K1078" s="133"/>
      <c r="T1078" s="66"/>
    </row>
    <row r="1079" spans="11:20" ht="12.75">
      <c r="K1079" s="133"/>
      <c r="T1079" s="66"/>
    </row>
    <row r="1080" spans="11:20" ht="12.75">
      <c r="K1080" s="133"/>
      <c r="T1080" s="66"/>
    </row>
    <row r="1081" spans="11:20" ht="12.75">
      <c r="K1081" s="133"/>
      <c r="T1081" s="66"/>
    </row>
    <row r="1082" spans="11:20" ht="12.75">
      <c r="K1082" s="133"/>
      <c r="T1082" s="66"/>
    </row>
    <row r="1083" spans="11:20" ht="12.75">
      <c r="K1083" s="133"/>
      <c r="T1083" s="66"/>
    </row>
    <row r="1084" spans="11:20" ht="12.75">
      <c r="K1084" s="133"/>
      <c r="T1084" s="66"/>
    </row>
    <row r="1085" spans="11:20" ht="12.75">
      <c r="K1085" s="133"/>
      <c r="T1085" s="66"/>
    </row>
    <row r="1086" spans="11:20" ht="12.75">
      <c r="K1086" s="133"/>
      <c r="T1086" s="66"/>
    </row>
    <row r="1087" spans="11:20" ht="12.75">
      <c r="K1087" s="133"/>
      <c r="T1087" s="66"/>
    </row>
    <row r="1088" spans="11:20" ht="12.75">
      <c r="K1088" s="133"/>
      <c r="T1088" s="66"/>
    </row>
    <row r="1089" spans="11:20" ht="12.75">
      <c r="K1089" s="133"/>
      <c r="T1089" s="66"/>
    </row>
    <row r="1090" spans="11:20" ht="12.75">
      <c r="K1090" s="133"/>
      <c r="T1090" s="66"/>
    </row>
    <row r="1091" spans="11:20" ht="12.75">
      <c r="K1091" s="133"/>
      <c r="T1091" s="66"/>
    </row>
    <row r="1092" spans="11:20" ht="12.75">
      <c r="K1092" s="133"/>
      <c r="T1092" s="66"/>
    </row>
    <row r="1093" spans="11:20" ht="12.75">
      <c r="K1093" s="133"/>
      <c r="T1093" s="66"/>
    </row>
    <row r="1094" spans="11:20" ht="12.75">
      <c r="K1094" s="133"/>
      <c r="T1094" s="66"/>
    </row>
    <row r="1095" spans="11:20" ht="12.75">
      <c r="K1095" s="133"/>
      <c r="T1095" s="66"/>
    </row>
    <row r="1096" spans="11:20" ht="12.75">
      <c r="K1096" s="133"/>
      <c r="T1096" s="66"/>
    </row>
    <row r="1097" spans="11:20" ht="12.75">
      <c r="K1097" s="133"/>
      <c r="T1097" s="66"/>
    </row>
    <row r="1098" spans="11:20" ht="12.75">
      <c r="K1098" s="133"/>
      <c r="T1098" s="66"/>
    </row>
    <row r="1099" spans="11:20" ht="12.75">
      <c r="K1099" s="133"/>
      <c r="T1099" s="66"/>
    </row>
    <row r="1100" spans="11:20" ht="12.75">
      <c r="K1100" s="133"/>
      <c r="T1100" s="66"/>
    </row>
    <row r="1101" spans="11:20" ht="12.75">
      <c r="K1101" s="133"/>
      <c r="T1101" s="66"/>
    </row>
    <row r="1102" spans="11:20" ht="12.75">
      <c r="K1102" s="133"/>
      <c r="T1102" s="66"/>
    </row>
    <row r="1103" spans="11:20" ht="12.75">
      <c r="K1103" s="133"/>
      <c r="T1103" s="66"/>
    </row>
    <row r="1104" spans="11:20" ht="12.75">
      <c r="K1104" s="133"/>
      <c r="T1104" s="66"/>
    </row>
    <row r="1105" spans="11:20" ht="12.75">
      <c r="K1105" s="133"/>
      <c r="T1105" s="66"/>
    </row>
    <row r="1106" spans="11:20" ht="12.75">
      <c r="K1106" s="133"/>
      <c r="T1106" s="66"/>
    </row>
    <row r="1107" spans="11:20" ht="12.75">
      <c r="K1107" s="133"/>
      <c r="T1107" s="66"/>
    </row>
    <row r="1108" spans="11:20" ht="12.75">
      <c r="K1108" s="133"/>
      <c r="T1108" s="66"/>
    </row>
    <row r="1109" spans="11:20" ht="12.75">
      <c r="K1109" s="133"/>
      <c r="T1109" s="66"/>
    </row>
    <row r="1110" spans="11:20" ht="12.75">
      <c r="K1110" s="133"/>
      <c r="T1110" s="66"/>
    </row>
    <row r="1111" spans="11:20" ht="12.75">
      <c r="K1111" s="133"/>
      <c r="T1111" s="66"/>
    </row>
    <row r="1112" spans="11:20" ht="12.75">
      <c r="K1112" s="133"/>
      <c r="T1112" s="66"/>
    </row>
    <row r="1113" spans="11:20" ht="12.75">
      <c r="K1113" s="133"/>
      <c r="T1113" s="66"/>
    </row>
    <row r="1114" spans="11:20" ht="12.75">
      <c r="K1114" s="133"/>
      <c r="T1114" s="66"/>
    </row>
    <row r="1115" spans="11:20" ht="12.75">
      <c r="K1115" s="133"/>
      <c r="T1115" s="66"/>
    </row>
    <row r="1116" spans="11:20" ht="12.75">
      <c r="K1116" s="133"/>
      <c r="T1116" s="66"/>
    </row>
    <row r="1117" spans="11:20" ht="12.75">
      <c r="K1117" s="133"/>
      <c r="T1117" s="66"/>
    </row>
    <row r="1118" spans="11:20" ht="12.75">
      <c r="K1118" s="133"/>
      <c r="T1118" s="66"/>
    </row>
    <row r="1119" spans="11:20" ht="12.75">
      <c r="K1119" s="133"/>
      <c r="T1119" s="66"/>
    </row>
    <row r="1120" spans="11:20" ht="12.75">
      <c r="K1120" s="133"/>
      <c r="T1120" s="66"/>
    </row>
    <row r="1121" spans="11:20" ht="12.75">
      <c r="K1121" s="133"/>
      <c r="T1121" s="66"/>
    </row>
    <row r="1122" spans="11:20" ht="12.75">
      <c r="K1122" s="133"/>
      <c r="T1122" s="66"/>
    </row>
    <row r="1123" spans="11:20" ht="12.75">
      <c r="K1123" s="133"/>
      <c r="T1123" s="66"/>
    </row>
    <row r="1124" spans="11:20" ht="12.75">
      <c r="K1124" s="133"/>
      <c r="T1124" s="66"/>
    </row>
    <row r="1125" spans="11:20" ht="12.75">
      <c r="K1125" s="133"/>
      <c r="T1125" s="66"/>
    </row>
    <row r="1126" spans="11:20" ht="12.75">
      <c r="K1126" s="133"/>
      <c r="T1126" s="66"/>
    </row>
    <row r="1127" spans="11:20" ht="12.75">
      <c r="K1127" s="133"/>
      <c r="T1127" s="66"/>
    </row>
    <row r="1128" spans="11:20" ht="12.75">
      <c r="K1128" s="133"/>
      <c r="T1128" s="66"/>
    </row>
    <row r="1129" spans="11:20" ht="12.75">
      <c r="K1129" s="133"/>
      <c r="T1129" s="66"/>
    </row>
    <row r="1130" spans="11:20" ht="12.75">
      <c r="K1130" s="133"/>
      <c r="T1130" s="66"/>
    </row>
    <row r="1131" spans="11:20" ht="12.75">
      <c r="K1131" s="133"/>
      <c r="T1131" s="66"/>
    </row>
    <row r="1132" spans="11:20" ht="12.75">
      <c r="K1132" s="133"/>
      <c r="T1132" s="66"/>
    </row>
    <row r="1133" spans="11:20" ht="12.75">
      <c r="K1133" s="133"/>
      <c r="T1133" s="66"/>
    </row>
    <row r="1134" spans="11:20" ht="12.75">
      <c r="K1134" s="133"/>
      <c r="T1134" s="66"/>
    </row>
    <row r="1135" spans="11:20" ht="12.75">
      <c r="K1135" s="133"/>
      <c r="T1135" s="66"/>
    </row>
    <row r="1136" spans="11:20" ht="12.75">
      <c r="K1136" s="133"/>
      <c r="T1136" s="66"/>
    </row>
    <row r="1137" spans="11:20" ht="12.75">
      <c r="K1137" s="133"/>
      <c r="T1137" s="66"/>
    </row>
    <row r="1138" spans="11:20" ht="12.75">
      <c r="K1138" s="133"/>
      <c r="T1138" s="66"/>
    </row>
    <row r="1139" spans="11:20" ht="12.75">
      <c r="K1139" s="133"/>
      <c r="T1139" s="66"/>
    </row>
    <row r="1140" spans="11:20" ht="12.75">
      <c r="K1140" s="133"/>
      <c r="T1140" s="66"/>
    </row>
    <row r="1141" spans="11:20" ht="12.75">
      <c r="K1141" s="133"/>
      <c r="T1141" s="66"/>
    </row>
    <row r="1142" spans="11:20" ht="12.75">
      <c r="K1142" s="133"/>
      <c r="T1142" s="66"/>
    </row>
    <row r="1143" spans="11:20" ht="12.75">
      <c r="K1143" s="133"/>
      <c r="T1143" s="66"/>
    </row>
    <row r="1144" spans="11:20" ht="12.75">
      <c r="K1144" s="133"/>
      <c r="T1144" s="66"/>
    </row>
    <row r="1145" spans="11:20" ht="12.75">
      <c r="K1145" s="133"/>
      <c r="T1145" s="66"/>
    </row>
    <row r="1146" spans="11:20" ht="12.75">
      <c r="K1146" s="133"/>
      <c r="T1146" s="66"/>
    </row>
    <row r="1147" spans="11:20" ht="12.75">
      <c r="K1147" s="133"/>
      <c r="T1147" s="66"/>
    </row>
    <row r="1148" spans="11:20" ht="12.75">
      <c r="K1148" s="133"/>
      <c r="T1148" s="66"/>
    </row>
    <row r="1149" spans="11:20" ht="12.75">
      <c r="K1149" s="133"/>
      <c r="T1149" s="66"/>
    </row>
    <row r="1150" spans="11:20" ht="12.75">
      <c r="K1150" s="133"/>
      <c r="T1150" s="66"/>
    </row>
    <row r="1151" spans="11:20" ht="12.75">
      <c r="K1151" s="133"/>
      <c r="T1151" s="66"/>
    </row>
    <row r="1152" spans="11:20" ht="12.75">
      <c r="K1152" s="133"/>
      <c r="T1152" s="66"/>
    </row>
    <row r="1153" spans="11:20" ht="12.75">
      <c r="K1153" s="133"/>
      <c r="T1153" s="66"/>
    </row>
    <row r="1154" spans="11:20" ht="12.75">
      <c r="K1154" s="133"/>
      <c r="T1154" s="66"/>
    </row>
    <row r="1155" spans="11:20" ht="12.75">
      <c r="K1155" s="133"/>
      <c r="T1155" s="66"/>
    </row>
    <row r="1156" spans="11:20" ht="12.75">
      <c r="K1156" s="133"/>
      <c r="T1156" s="66"/>
    </row>
    <row r="1157" spans="11:20" ht="12.75">
      <c r="K1157" s="133"/>
      <c r="T1157" s="66"/>
    </row>
    <row r="1158" spans="11:20" ht="12.75">
      <c r="K1158" s="133"/>
      <c r="T1158" s="66"/>
    </row>
    <row r="1159" spans="11:20" ht="12.75">
      <c r="K1159" s="133"/>
      <c r="T1159" s="66"/>
    </row>
    <row r="1160" spans="11:20" ht="12.75">
      <c r="K1160" s="133"/>
      <c r="T1160" s="66"/>
    </row>
    <row r="1161" spans="11:20" ht="12.75">
      <c r="K1161" s="133"/>
      <c r="T1161" s="66"/>
    </row>
    <row r="1162" spans="11:20" ht="12.75">
      <c r="K1162" s="133"/>
      <c r="T1162" s="66"/>
    </row>
    <row r="1163" spans="11:20" ht="12.75">
      <c r="K1163" s="133"/>
      <c r="T1163" s="66"/>
    </row>
    <row r="1164" spans="11:20" ht="12.75">
      <c r="K1164" s="133"/>
      <c r="T1164" s="66"/>
    </row>
    <row r="1165" spans="11:20" ht="12.75">
      <c r="K1165" s="133"/>
      <c r="T1165" s="66"/>
    </row>
    <row r="1166" spans="11:20" ht="12.75">
      <c r="K1166" s="133"/>
      <c r="T1166" s="66"/>
    </row>
    <row r="1167" spans="11:20" ht="12.75">
      <c r="K1167" s="133"/>
      <c r="T1167" s="66"/>
    </row>
    <row r="1168" spans="11:20" ht="12.75">
      <c r="K1168" s="133"/>
      <c r="T1168" s="66"/>
    </row>
    <row r="1169" spans="11:20" ht="12.75">
      <c r="K1169" s="133"/>
      <c r="T1169" s="66"/>
    </row>
    <row r="1170" spans="11:20" ht="12.75">
      <c r="K1170" s="133"/>
      <c r="T1170" s="66"/>
    </row>
    <row r="1171" spans="11:20" ht="12.75">
      <c r="K1171" s="133"/>
      <c r="T1171" s="66"/>
    </row>
    <row r="1172" spans="11:20" ht="12.75">
      <c r="K1172" s="133"/>
      <c r="T1172" s="66"/>
    </row>
    <row r="1173" spans="11:20" ht="12.75">
      <c r="K1173" s="133"/>
      <c r="T1173" s="66"/>
    </row>
    <row r="1174" spans="11:20" ht="12.75">
      <c r="K1174" s="133"/>
      <c r="T1174" s="66"/>
    </row>
    <row r="1175" spans="11:20" ht="12.75">
      <c r="K1175" s="133"/>
      <c r="T1175" s="66"/>
    </row>
    <row r="1176" spans="11:20" ht="12.75">
      <c r="K1176" s="133"/>
      <c r="T1176" s="66"/>
    </row>
    <row r="1177" spans="11:20" ht="12.75">
      <c r="K1177" s="133"/>
      <c r="T1177" s="66"/>
    </row>
    <row r="1178" spans="11:20" ht="12.75">
      <c r="K1178" s="133"/>
      <c r="T1178" s="66"/>
    </row>
    <row r="1179" spans="11:20" ht="12.75">
      <c r="K1179" s="133"/>
      <c r="T1179" s="66"/>
    </row>
    <row r="1180" spans="11:20" ht="12.75">
      <c r="K1180" s="133"/>
      <c r="T1180" s="66"/>
    </row>
    <row r="1181" spans="11:20" ht="12.75">
      <c r="K1181" s="133"/>
      <c r="T1181" s="66"/>
    </row>
    <row r="1182" spans="11:20" ht="12.75">
      <c r="K1182" s="133"/>
      <c r="T1182" s="66"/>
    </row>
    <row r="1183" spans="11:20" ht="12.75">
      <c r="K1183" s="133"/>
      <c r="T1183" s="66"/>
    </row>
    <row r="1184" spans="11:20" ht="12.75">
      <c r="K1184" s="133"/>
      <c r="T1184" s="66"/>
    </row>
    <row r="1185" spans="11:20" ht="12.75">
      <c r="K1185" s="133"/>
      <c r="T1185" s="66"/>
    </row>
    <row r="1186" spans="11:20" ht="12.75">
      <c r="K1186" s="133"/>
      <c r="T1186" s="66"/>
    </row>
    <row r="1187" spans="11:20" ht="12.75">
      <c r="K1187" s="133"/>
      <c r="T1187" s="66"/>
    </row>
    <row r="1188" spans="11:20" ht="12.75">
      <c r="K1188" s="133"/>
      <c r="T1188" s="66"/>
    </row>
    <row r="1189" spans="11:20" ht="12.75">
      <c r="K1189" s="133"/>
      <c r="T1189" s="66"/>
    </row>
    <row r="1190" spans="11:20" ht="12.75">
      <c r="K1190" s="133"/>
      <c r="T1190" s="66"/>
    </row>
    <row r="1191" spans="11:20" ht="12.75">
      <c r="K1191" s="133"/>
      <c r="T1191" s="66"/>
    </row>
    <row r="1192" spans="11:20" ht="12.75">
      <c r="K1192" s="133"/>
      <c r="T1192" s="66"/>
    </row>
    <row r="1193" spans="11:20" ht="12.75">
      <c r="K1193" s="133"/>
      <c r="T1193" s="66"/>
    </row>
    <row r="1194" spans="11:20" ht="12.75">
      <c r="K1194" s="133"/>
      <c r="T1194" s="66"/>
    </row>
    <row r="1195" spans="11:20" ht="12.75">
      <c r="K1195" s="133"/>
      <c r="T1195" s="66"/>
    </row>
    <row r="1196" spans="11:20" ht="12.75">
      <c r="K1196" s="133"/>
      <c r="T1196" s="66"/>
    </row>
    <row r="1197" spans="11:20" ht="12.75">
      <c r="K1197" s="133"/>
      <c r="T1197" s="66"/>
    </row>
    <row r="1198" spans="11:20" ht="12.75">
      <c r="K1198" s="133"/>
      <c r="T1198" s="66"/>
    </row>
    <row r="1199" spans="11:20" ht="12.75">
      <c r="K1199" s="133"/>
      <c r="T1199" s="66"/>
    </row>
    <row r="1200" spans="11:20" ht="12.75">
      <c r="K1200" s="133"/>
      <c r="T1200" s="66"/>
    </row>
    <row r="1201" spans="11:20" ht="12.75">
      <c r="K1201" s="133"/>
      <c r="T1201" s="66"/>
    </row>
    <row r="1202" spans="11:20" ht="12.75">
      <c r="K1202" s="133"/>
      <c r="T1202" s="66"/>
    </row>
    <row r="1203" spans="11:20" ht="12.75">
      <c r="K1203" s="133"/>
      <c r="T1203" s="66"/>
    </row>
    <row r="1204" spans="11:20" ht="12.75">
      <c r="K1204" s="133"/>
      <c r="T1204" s="66"/>
    </row>
    <row r="1205" spans="11:20" ht="12.75">
      <c r="K1205" s="133"/>
      <c r="T1205" s="66"/>
    </row>
    <row r="1206" spans="11:20" ht="12.75">
      <c r="K1206" s="133"/>
      <c r="T1206" s="66"/>
    </row>
    <row r="1207" spans="11:20" ht="12.75">
      <c r="K1207" s="133"/>
      <c r="T1207" s="66"/>
    </row>
    <row r="1208" spans="11:20" ht="12.75">
      <c r="K1208" s="133"/>
      <c r="T1208" s="66"/>
    </row>
    <row r="1209" spans="11:20" ht="12.75">
      <c r="K1209" s="133"/>
      <c r="T1209" s="66"/>
    </row>
    <row r="1210" spans="11:20" ht="12.75">
      <c r="K1210" s="133"/>
      <c r="T1210" s="66"/>
    </row>
    <row r="1211" spans="11:20" ht="12.75">
      <c r="K1211" s="133"/>
      <c r="T1211" s="66"/>
    </row>
    <row r="1212" spans="11:20" ht="12.75">
      <c r="K1212" s="133"/>
      <c r="T1212" s="66"/>
    </row>
    <row r="1213" spans="11:20" ht="12.75">
      <c r="K1213" s="133"/>
      <c r="T1213" s="66"/>
    </row>
    <row r="1214" spans="11:20" ht="12.75">
      <c r="K1214" s="133"/>
      <c r="T1214" s="66"/>
    </row>
    <row r="1215" spans="11:20" ht="12.75">
      <c r="K1215" s="133"/>
      <c r="T1215" s="66"/>
    </row>
    <row r="1216" spans="11:20" ht="12.75">
      <c r="K1216" s="133"/>
      <c r="T1216" s="66"/>
    </row>
    <row r="1217" spans="11:20" ht="12.75">
      <c r="K1217" s="133"/>
      <c r="T1217" s="66"/>
    </row>
    <row r="1218" spans="11:20" ht="12.75">
      <c r="K1218" s="133"/>
      <c r="T1218" s="66"/>
    </row>
    <row r="1219" spans="11:20" ht="12.75">
      <c r="K1219" s="133"/>
      <c r="T1219" s="66"/>
    </row>
    <row r="1220" spans="11:20" ht="12.75">
      <c r="K1220" s="133"/>
      <c r="T1220" s="66"/>
    </row>
    <row r="1221" spans="11:20" ht="12.75">
      <c r="K1221" s="133"/>
      <c r="T1221" s="66"/>
    </row>
    <row r="1222" spans="11:20" ht="12.75">
      <c r="K1222" s="133"/>
      <c r="T1222" s="66"/>
    </row>
    <row r="1223" spans="11:20" ht="12.75">
      <c r="K1223" s="133"/>
      <c r="T1223" s="66"/>
    </row>
    <row r="1224" spans="11:20" ht="12.75">
      <c r="K1224" s="133"/>
      <c r="T1224" s="66"/>
    </row>
    <row r="1225" spans="11:20" ht="12.75">
      <c r="K1225" s="133"/>
      <c r="T1225" s="66"/>
    </row>
    <row r="1226" spans="11:20" ht="12.75">
      <c r="K1226" s="133"/>
      <c r="T1226" s="66"/>
    </row>
    <row r="1227" spans="11:20" ht="12.75">
      <c r="K1227" s="133"/>
      <c r="T1227" s="66"/>
    </row>
    <row r="1228" spans="11:20" ht="12.75">
      <c r="K1228" s="133"/>
      <c r="T1228" s="66"/>
    </row>
    <row r="1229" spans="11:20" ht="12.75">
      <c r="K1229" s="133"/>
      <c r="T1229" s="66"/>
    </row>
    <row r="1230" spans="11:20" ht="12.75">
      <c r="K1230" s="133"/>
      <c r="T1230" s="66"/>
    </row>
    <row r="1231" spans="11:20" ht="12.75">
      <c r="K1231" s="133"/>
      <c r="T1231" s="66"/>
    </row>
    <row r="1232" spans="11:20" ht="12.75">
      <c r="K1232" s="133"/>
      <c r="T1232" s="66"/>
    </row>
    <row r="1233" spans="11:20" ht="12.75">
      <c r="K1233" s="133"/>
      <c r="T1233" s="66"/>
    </row>
    <row r="1234" spans="11:20" ht="12.75">
      <c r="K1234" s="133"/>
      <c r="T1234" s="66"/>
    </row>
    <row r="1235" spans="11:20" ht="12.75">
      <c r="K1235" s="133"/>
      <c r="T1235" s="66"/>
    </row>
    <row r="1236" spans="11:20" ht="12.75">
      <c r="K1236" s="133"/>
      <c r="T1236" s="66"/>
    </row>
    <row r="1237" spans="11:20" ht="12.75">
      <c r="K1237" s="133"/>
      <c r="T1237" s="66"/>
    </row>
    <row r="1238" spans="11:20" ht="12.75">
      <c r="K1238" s="133"/>
      <c r="T1238" s="66"/>
    </row>
    <row r="1239" spans="11:20" ht="12.75">
      <c r="K1239" s="133"/>
      <c r="T1239" s="66"/>
    </row>
    <row r="1240" spans="11:20" ht="12.75">
      <c r="K1240" s="133"/>
      <c r="T1240" s="66"/>
    </row>
    <row r="1241" spans="11:20" ht="12.75">
      <c r="K1241" s="133"/>
      <c r="T1241" s="66"/>
    </row>
    <row r="1242" spans="11:20" ht="12.75">
      <c r="K1242" s="133"/>
      <c r="T1242" s="66"/>
    </row>
    <row r="1243" spans="11:20" ht="12.75">
      <c r="K1243" s="133"/>
      <c r="T1243" s="66"/>
    </row>
    <row r="1244" spans="11:20" ht="12.75">
      <c r="K1244" s="133"/>
      <c r="T1244" s="66"/>
    </row>
    <row r="1245" spans="11:20" ht="12.75">
      <c r="K1245" s="133"/>
      <c r="T1245" s="66"/>
    </row>
    <row r="1246" spans="11:20" ht="12.75">
      <c r="K1246" s="133"/>
      <c r="T1246" s="66"/>
    </row>
    <row r="1247" spans="11:20" ht="12.75">
      <c r="K1247" s="133"/>
      <c r="T1247" s="66"/>
    </row>
    <row r="1248" spans="11:20" ht="12.75">
      <c r="K1248" s="133"/>
      <c r="T1248" s="66"/>
    </row>
    <row r="1249" spans="11:20" ht="12.75">
      <c r="K1249" s="133"/>
      <c r="T1249" s="66"/>
    </row>
    <row r="1250" spans="11:20" ht="12.75">
      <c r="K1250" s="133"/>
      <c r="T1250" s="66"/>
    </row>
    <row r="1251" spans="11:20" ht="12.75">
      <c r="K1251" s="133"/>
      <c r="T1251" s="66"/>
    </row>
    <row r="1252" spans="11:20" ht="12.75">
      <c r="K1252" s="133"/>
      <c r="T1252" s="66"/>
    </row>
    <row r="1253" spans="11:20" ht="12.75">
      <c r="K1253" s="133"/>
      <c r="T1253" s="66"/>
    </row>
    <row r="1254" spans="11:20" ht="12.75">
      <c r="K1254" s="133"/>
      <c r="T1254" s="66"/>
    </row>
    <row r="1255" spans="11:20" ht="12.75">
      <c r="K1255" s="133"/>
      <c r="T1255" s="66"/>
    </row>
    <row r="1256" spans="11:20" ht="12.75">
      <c r="K1256" s="133"/>
      <c r="T1256" s="66"/>
    </row>
    <row r="1257" spans="11:20" ht="12.75">
      <c r="K1257" s="133"/>
      <c r="T1257" s="66"/>
    </row>
    <row r="1258" spans="11:20" ht="12.75">
      <c r="K1258" s="133"/>
      <c r="T1258" s="66"/>
    </row>
    <row r="1259" spans="11:20" ht="12.75">
      <c r="K1259" s="133"/>
      <c r="T1259" s="66"/>
    </row>
    <row r="1260" spans="11:20" ht="12.75">
      <c r="K1260" s="133"/>
      <c r="T1260" s="66"/>
    </row>
    <row r="1261" spans="11:20" ht="12.75">
      <c r="K1261" s="133"/>
      <c r="T1261" s="66"/>
    </row>
    <row r="1262" spans="11:20" ht="12.75">
      <c r="K1262" s="133"/>
      <c r="T1262" s="66"/>
    </row>
    <row r="1263" spans="11:20" ht="12.75">
      <c r="K1263" s="133"/>
      <c r="T1263" s="66"/>
    </row>
    <row r="1264" spans="11:20" ht="12.75">
      <c r="K1264" s="133"/>
      <c r="T1264" s="66"/>
    </row>
    <row r="1265" spans="11:20" ht="12.75">
      <c r="K1265" s="133"/>
      <c r="T1265" s="66"/>
    </row>
    <row r="1266" spans="11:20" ht="12.75">
      <c r="K1266" s="133"/>
      <c r="T1266" s="66"/>
    </row>
    <row r="1267" spans="11:20" ht="12.75">
      <c r="K1267" s="133"/>
      <c r="T1267" s="66"/>
    </row>
    <row r="1268" spans="11:20" ht="12.75">
      <c r="K1268" s="133"/>
      <c r="T1268" s="66"/>
    </row>
    <row r="1269" spans="11:20" ht="12.75">
      <c r="K1269" s="133"/>
      <c r="T1269" s="66"/>
    </row>
    <row r="1270" spans="11:20" ht="12.75">
      <c r="K1270" s="133"/>
      <c r="T1270" s="66"/>
    </row>
    <row r="1271" spans="11:20" ht="12.75">
      <c r="K1271" s="133"/>
      <c r="T1271" s="66"/>
    </row>
    <row r="1272" spans="11:20" ht="12.75">
      <c r="K1272" s="133"/>
      <c r="T1272" s="66"/>
    </row>
    <row r="1273" spans="11:20" ht="12.75">
      <c r="K1273" s="133"/>
      <c r="T1273" s="66"/>
    </row>
    <row r="1274" spans="11:20" ht="12.75">
      <c r="K1274" s="133"/>
      <c r="T1274" s="66"/>
    </row>
    <row r="1275" spans="11:20" ht="12.75">
      <c r="K1275" s="133"/>
      <c r="T1275" s="66"/>
    </row>
    <row r="1276" spans="11:20" ht="12.75">
      <c r="K1276" s="133"/>
      <c r="T1276" s="66"/>
    </row>
    <row r="1277" spans="11:20" ht="12.75">
      <c r="K1277" s="133"/>
      <c r="T1277" s="66"/>
    </row>
    <row r="1278" spans="11:20" ht="12.75">
      <c r="K1278" s="133"/>
      <c r="T1278" s="66"/>
    </row>
    <row r="1279" spans="11:20" ht="12.75">
      <c r="K1279" s="133"/>
      <c r="T1279" s="66"/>
    </row>
    <row r="1280" spans="11:20" ht="12.75">
      <c r="K1280" s="133"/>
      <c r="T1280" s="66"/>
    </row>
    <row r="1281" spans="11:20" ht="12.75">
      <c r="K1281" s="133"/>
      <c r="T1281" s="66"/>
    </row>
    <row r="1282" spans="11:20" ht="12.75">
      <c r="K1282" s="133"/>
      <c r="T1282" s="66"/>
    </row>
    <row r="1283" spans="11:20" ht="12.75">
      <c r="K1283" s="133"/>
      <c r="T1283" s="66"/>
    </row>
    <row r="1284" spans="11:20" ht="12.75">
      <c r="K1284" s="133"/>
      <c r="T1284" s="66"/>
    </row>
    <row r="1285" spans="11:20" ht="12.75">
      <c r="K1285" s="133"/>
      <c r="T1285" s="66"/>
    </row>
    <row r="1286" spans="11:20" ht="12.75">
      <c r="K1286" s="133"/>
      <c r="T1286" s="66"/>
    </row>
    <row r="1287" spans="11:20" ht="12.75">
      <c r="K1287" s="133"/>
      <c r="T1287" s="66"/>
    </row>
    <row r="1288" spans="11:20" ht="12.75">
      <c r="K1288" s="133"/>
      <c r="T1288" s="66"/>
    </row>
    <row r="1289" spans="11:20" ht="12.75">
      <c r="K1289" s="133"/>
      <c r="T1289" s="66"/>
    </row>
    <row r="1290" spans="11:20" ht="12.75">
      <c r="K1290" s="133"/>
      <c r="T1290" s="66"/>
    </row>
    <row r="1291" spans="11:20" ht="12.75">
      <c r="K1291" s="133"/>
      <c r="T1291" s="66"/>
    </row>
    <row r="1292" spans="11:20" ht="12.75">
      <c r="K1292" s="133"/>
      <c r="T1292" s="66"/>
    </row>
    <row r="1293" spans="11:20" ht="12.75">
      <c r="K1293" s="133"/>
      <c r="T1293" s="66"/>
    </row>
    <row r="1294" spans="11:20" ht="12.75">
      <c r="K1294" s="133"/>
      <c r="T1294" s="66"/>
    </row>
    <row r="1295" spans="11:20" ht="12.75">
      <c r="K1295" s="133"/>
      <c r="T1295" s="66"/>
    </row>
    <row r="1296" spans="11:20" ht="12.75">
      <c r="K1296" s="133"/>
      <c r="T1296" s="66"/>
    </row>
    <row r="1297" spans="11:20" ht="12.75">
      <c r="K1297" s="133"/>
      <c r="T1297" s="66"/>
    </row>
    <row r="1298" spans="11:20" ht="12.75">
      <c r="K1298" s="133"/>
      <c r="T1298" s="66"/>
    </row>
    <row r="1299" spans="11:20" ht="12.75">
      <c r="K1299" s="133"/>
      <c r="T1299" s="66"/>
    </row>
    <row r="1300" spans="11:20" ht="12.75">
      <c r="K1300" s="133"/>
      <c r="T1300" s="66"/>
    </row>
    <row r="1301" spans="11:20" ht="12.75">
      <c r="K1301" s="133"/>
      <c r="T1301" s="66"/>
    </row>
    <row r="1302" spans="11:20" ht="12.75">
      <c r="K1302" s="133"/>
      <c r="T1302" s="66"/>
    </row>
    <row r="1303" spans="11:20" ht="12.75">
      <c r="K1303" s="133"/>
      <c r="T1303" s="66"/>
    </row>
    <row r="1304" spans="11:20" ht="12.75">
      <c r="K1304" s="133"/>
      <c r="T1304" s="66"/>
    </row>
    <row r="1305" spans="11:20" ht="12.75">
      <c r="K1305" s="133"/>
      <c r="T1305" s="66"/>
    </row>
    <row r="1306" spans="11:20" ht="12.75">
      <c r="K1306" s="133"/>
      <c r="T1306" s="66"/>
    </row>
    <row r="1307" spans="11:20" ht="12.75">
      <c r="K1307" s="133"/>
      <c r="T1307" s="66"/>
    </row>
    <row r="1308" spans="11:20" ht="12.75">
      <c r="K1308" s="133"/>
      <c r="T1308" s="66"/>
    </row>
    <row r="1309" spans="11:20" ht="12.75">
      <c r="K1309" s="133"/>
      <c r="T1309" s="66"/>
    </row>
    <row r="1310" spans="11:20" ht="12.75">
      <c r="K1310" s="133"/>
      <c r="T1310" s="66"/>
    </row>
    <row r="1311" spans="11:20" ht="12.75">
      <c r="K1311" s="133"/>
      <c r="T1311" s="66"/>
    </row>
    <row r="1312" spans="11:20" ht="12.75">
      <c r="K1312" s="133"/>
      <c r="T1312" s="66"/>
    </row>
    <row r="1313" spans="11:20" ht="12.75">
      <c r="K1313" s="133"/>
      <c r="T1313" s="66"/>
    </row>
    <row r="1314" spans="11:20" ht="12.75">
      <c r="K1314" s="133"/>
      <c r="T1314" s="66"/>
    </row>
    <row r="1315" spans="11:20" ht="12.75">
      <c r="K1315" s="133"/>
      <c r="T1315" s="66"/>
    </row>
    <row r="1316" spans="11:20" ht="12.75">
      <c r="K1316" s="133"/>
      <c r="T1316" s="66"/>
    </row>
    <row r="1317" spans="11:20" ht="12.75">
      <c r="K1317" s="133"/>
      <c r="T1317" s="66"/>
    </row>
    <row r="1318" spans="11:20" ht="12.75">
      <c r="K1318" s="133"/>
      <c r="T1318" s="66"/>
    </row>
    <row r="1319" spans="11:20" ht="12.75">
      <c r="K1319" s="133"/>
      <c r="T1319" s="66"/>
    </row>
    <row r="1320" spans="11:20" ht="12.75">
      <c r="K1320" s="133"/>
      <c r="T1320" s="66"/>
    </row>
    <row r="1321" spans="11:20" ht="12.75">
      <c r="K1321" s="133"/>
      <c r="T1321" s="66"/>
    </row>
    <row r="1322" spans="11:20" ht="12.75">
      <c r="K1322" s="133"/>
      <c r="T1322" s="66"/>
    </row>
    <row r="1323" spans="11:20" ht="12.75">
      <c r="K1323" s="133"/>
      <c r="T1323" s="66"/>
    </row>
    <row r="1324" spans="11:20" ht="12.75">
      <c r="K1324" s="133"/>
      <c r="T1324" s="66"/>
    </row>
    <row r="1325" spans="11:20" ht="12.75">
      <c r="K1325" s="133"/>
      <c r="T1325" s="66"/>
    </row>
    <row r="1326" spans="11:20" ht="12.75">
      <c r="K1326" s="133"/>
      <c r="T1326" s="66"/>
    </row>
    <row r="1327" spans="11:20" ht="12.75">
      <c r="K1327" s="133"/>
      <c r="T1327" s="66"/>
    </row>
    <row r="1328" spans="11:20" ht="12.75">
      <c r="K1328" s="133"/>
      <c r="T1328" s="66"/>
    </row>
    <row r="1329" spans="11:20" ht="12.75">
      <c r="K1329" s="133"/>
      <c r="T1329" s="66"/>
    </row>
    <row r="1330" spans="11:20" ht="12.75">
      <c r="K1330" s="133"/>
      <c r="T1330" s="66"/>
    </row>
    <row r="1331" spans="11:20" ht="12.75">
      <c r="K1331" s="133"/>
      <c r="T1331" s="66"/>
    </row>
    <row r="1332" spans="11:20" ht="12.75">
      <c r="K1332" s="133"/>
      <c r="T1332" s="66"/>
    </row>
    <row r="1333" spans="11:20" ht="12.75">
      <c r="K1333" s="133"/>
      <c r="T1333" s="66"/>
    </row>
    <row r="1334" spans="11:20" ht="12.75">
      <c r="K1334" s="133"/>
      <c r="T1334" s="66"/>
    </row>
    <row r="1335" spans="11:20" ht="12.75">
      <c r="K1335" s="133"/>
      <c r="T1335" s="66"/>
    </row>
    <row r="1336" spans="11:20" ht="12.75">
      <c r="K1336" s="133"/>
      <c r="T1336" s="66"/>
    </row>
    <row r="1337" spans="11:20" ht="12.75">
      <c r="K1337" s="133"/>
      <c r="T1337" s="66"/>
    </row>
    <row r="1338" spans="11:20" ht="12.75">
      <c r="K1338" s="133"/>
      <c r="T1338" s="66"/>
    </row>
    <row r="1339" spans="11:20" ht="12.75">
      <c r="K1339" s="133"/>
      <c r="T1339" s="66"/>
    </row>
    <row r="1340" spans="11:20" ht="12.75">
      <c r="K1340" s="133"/>
      <c r="T1340" s="66"/>
    </row>
    <row r="1341" spans="11:20" ht="12.75">
      <c r="K1341" s="133"/>
      <c r="T1341" s="66"/>
    </row>
    <row r="1342" spans="11:20" ht="12.75">
      <c r="K1342" s="133"/>
      <c r="T1342" s="66"/>
    </row>
    <row r="1343" spans="11:20" ht="12.75">
      <c r="K1343" s="133"/>
      <c r="T1343" s="66"/>
    </row>
    <row r="1344" spans="11:20" ht="12.75">
      <c r="K1344" s="133"/>
      <c r="T1344" s="66"/>
    </row>
    <row r="1345" spans="11:20" ht="12.75">
      <c r="K1345" s="133"/>
      <c r="T1345" s="66"/>
    </row>
    <row r="1346" spans="11:20" ht="12.75">
      <c r="K1346" s="133"/>
      <c r="T1346" s="66"/>
    </row>
    <row r="1347" spans="11:20" ht="12.75">
      <c r="K1347" s="133"/>
      <c r="T1347" s="66"/>
    </row>
    <row r="1348" spans="11:20" ht="12.75">
      <c r="K1348" s="133"/>
      <c r="T1348" s="66"/>
    </row>
    <row r="1349" spans="11:20" ht="12.75">
      <c r="K1349" s="133"/>
      <c r="T1349" s="66"/>
    </row>
    <row r="1350" spans="11:20" ht="12.75">
      <c r="K1350" s="133"/>
      <c r="T1350" s="66"/>
    </row>
    <row r="1351" spans="11:20" ht="12.75">
      <c r="K1351" s="133"/>
      <c r="T1351" s="66"/>
    </row>
    <row r="1352" spans="11:20" ht="12.75">
      <c r="K1352" s="133"/>
      <c r="T1352" s="66"/>
    </row>
    <row r="1353" spans="11:20" ht="12.75">
      <c r="K1353" s="133"/>
      <c r="T1353" s="66"/>
    </row>
    <row r="1354" spans="11:20" ht="12.75">
      <c r="K1354" s="133"/>
      <c r="T1354" s="66"/>
    </row>
    <row r="1355" spans="11:20" ht="12.75">
      <c r="K1355" s="133"/>
      <c r="T1355" s="66"/>
    </row>
    <row r="1356" spans="11:20" ht="12.75">
      <c r="K1356" s="133"/>
      <c r="T1356" s="66"/>
    </row>
    <row r="1357" spans="11:20" ht="12.75">
      <c r="K1357" s="133"/>
      <c r="T1357" s="66"/>
    </row>
    <row r="1358" spans="11:20" ht="12.75">
      <c r="K1358" s="133"/>
      <c r="T1358" s="66"/>
    </row>
    <row r="1359" spans="11:20" ht="12.75">
      <c r="K1359" s="133"/>
      <c r="T1359" s="66"/>
    </row>
    <row r="1360" spans="11:20" ht="12.75">
      <c r="K1360" s="133"/>
      <c r="T1360" s="66"/>
    </row>
    <row r="1361" spans="11:20" ht="12.75">
      <c r="K1361" s="133"/>
      <c r="T1361" s="66"/>
    </row>
    <row r="1362" spans="11:20" ht="12.75">
      <c r="K1362" s="133"/>
      <c r="T1362" s="66"/>
    </row>
    <row r="1363" spans="11:20" ht="12.75">
      <c r="K1363" s="133"/>
      <c r="T1363" s="66"/>
    </row>
    <row r="1364" spans="11:20" ht="12.75">
      <c r="K1364" s="133"/>
      <c r="T1364" s="66"/>
    </row>
    <row r="1365" spans="11:20" ht="12.75">
      <c r="K1365" s="133"/>
      <c r="T1365" s="66"/>
    </row>
    <row r="1366" spans="11:20" ht="12.75">
      <c r="K1366" s="133"/>
      <c r="T1366" s="66"/>
    </row>
    <row r="1367" spans="11:20" ht="12.75">
      <c r="K1367" s="133"/>
      <c r="T1367" s="66"/>
    </row>
    <row r="1368" spans="11:20" ht="12.75">
      <c r="K1368" s="133"/>
      <c r="T1368" s="66"/>
    </row>
    <row r="1369" spans="11:20" ht="12.75">
      <c r="K1369" s="133"/>
      <c r="T1369" s="66"/>
    </row>
    <row r="1370" spans="11:20" ht="12.75">
      <c r="K1370" s="133"/>
      <c r="T1370" s="66"/>
    </row>
    <row r="1371" spans="11:20" ht="12.75">
      <c r="K1371" s="133"/>
      <c r="T1371" s="66"/>
    </row>
    <row r="1372" spans="11:20" ht="12.75">
      <c r="K1372" s="133"/>
      <c r="T1372" s="66"/>
    </row>
    <row r="1373" spans="11:20" ht="12.75">
      <c r="K1373" s="133"/>
      <c r="T1373" s="66"/>
    </row>
    <row r="1374" spans="11:20" ht="12.75">
      <c r="K1374" s="133"/>
      <c r="T1374" s="66"/>
    </row>
    <row r="1375" spans="11:20" ht="12.75">
      <c r="K1375" s="133"/>
      <c r="T1375" s="66"/>
    </row>
    <row r="1376" spans="11:20" ht="12.75">
      <c r="K1376" s="133"/>
      <c r="T1376" s="66"/>
    </row>
    <row r="1377" spans="11:20" ht="12.75">
      <c r="K1377" s="133"/>
      <c r="T1377" s="66"/>
    </row>
    <row r="1378" spans="11:20" ht="12.75">
      <c r="K1378" s="133"/>
      <c r="T1378" s="66"/>
    </row>
    <row r="1379" spans="11:20" ht="12.75">
      <c r="K1379" s="133"/>
      <c r="T1379" s="66"/>
    </row>
    <row r="1380" spans="11:20" ht="12.75">
      <c r="K1380" s="133"/>
      <c r="T1380" s="66"/>
    </row>
    <row r="1381" spans="11:20" ht="12.75">
      <c r="K1381" s="133"/>
      <c r="T1381" s="66"/>
    </row>
    <row r="1382" spans="11:20" ht="12.75">
      <c r="K1382" s="133"/>
      <c r="T1382" s="66"/>
    </row>
    <row r="1383" spans="11:20" ht="12.75">
      <c r="K1383" s="133"/>
      <c r="T1383" s="66"/>
    </row>
    <row r="1384" spans="11:20" ht="12.75">
      <c r="K1384" s="133"/>
      <c r="T1384" s="66"/>
    </row>
    <row r="1385" spans="11:20" ht="12.75">
      <c r="K1385" s="133"/>
      <c r="T1385" s="66"/>
    </row>
    <row r="1386" spans="11:20" ht="12.75">
      <c r="K1386" s="133"/>
      <c r="T1386" s="66"/>
    </row>
    <row r="1387" spans="11:20" ht="12.75">
      <c r="K1387" s="133"/>
      <c r="T1387" s="66"/>
    </row>
    <row r="1388" spans="11:20" ht="12.75">
      <c r="K1388" s="133"/>
      <c r="T1388" s="66"/>
    </row>
    <row r="1389" spans="11:20" ht="12.75">
      <c r="K1389" s="133"/>
      <c r="T1389" s="66"/>
    </row>
    <row r="1390" spans="11:20" ht="12.75">
      <c r="K1390" s="133"/>
      <c r="T1390" s="66"/>
    </row>
    <row r="1391" spans="11:20" ht="12.75">
      <c r="K1391" s="133"/>
      <c r="T1391" s="66"/>
    </row>
    <row r="1392" spans="11:20" ht="12.75">
      <c r="K1392" s="133"/>
      <c r="T1392" s="66"/>
    </row>
    <row r="1393" spans="11:20" ht="12.75">
      <c r="K1393" s="133"/>
      <c r="T1393" s="66"/>
    </row>
    <row r="1394" spans="11:20" ht="12.75">
      <c r="K1394" s="133"/>
      <c r="T1394" s="66"/>
    </row>
    <row r="1395" spans="11:20" ht="12.75">
      <c r="K1395" s="133"/>
      <c r="T1395" s="66"/>
    </row>
    <row r="1396" spans="11:20" ht="12.75">
      <c r="K1396" s="133"/>
      <c r="T1396" s="66"/>
    </row>
    <row r="1397" spans="11:20" ht="12.75">
      <c r="K1397" s="133"/>
      <c r="T1397" s="66"/>
    </row>
    <row r="1398" spans="11:20" ht="12.75">
      <c r="K1398" s="133"/>
      <c r="T1398" s="66"/>
    </row>
    <row r="1399" spans="11:20" ht="12.75">
      <c r="K1399" s="133"/>
      <c r="T1399" s="66"/>
    </row>
    <row r="1400" spans="11:20" ht="12.75">
      <c r="K1400" s="133"/>
      <c r="T1400" s="66"/>
    </row>
    <row r="1401" spans="11:20" ht="12.75">
      <c r="K1401" s="133"/>
      <c r="T1401" s="66"/>
    </row>
    <row r="1402" spans="11:20" ht="12.75">
      <c r="K1402" s="133"/>
      <c r="T1402" s="66"/>
    </row>
    <row r="1403" spans="11:20" ht="12.75">
      <c r="K1403" s="133"/>
      <c r="T1403" s="66"/>
    </row>
    <row r="1404" spans="11:20" ht="12.75">
      <c r="K1404" s="133"/>
      <c r="T1404" s="66"/>
    </row>
    <row r="1405" spans="11:20" ht="12.75">
      <c r="K1405" s="133"/>
      <c r="T1405" s="66"/>
    </row>
    <row r="1406" spans="11:20" ht="12.75">
      <c r="K1406" s="133"/>
      <c r="T1406" s="66"/>
    </row>
    <row r="1407" spans="11:20" ht="12.75">
      <c r="K1407" s="133"/>
      <c r="T1407" s="66"/>
    </row>
    <row r="1408" spans="11:20" ht="12.75">
      <c r="K1408" s="133"/>
      <c r="T1408" s="66"/>
    </row>
    <row r="1409" spans="11:20" ht="12.75">
      <c r="K1409" s="133"/>
      <c r="T1409" s="66"/>
    </row>
    <row r="1410" spans="11:20" ht="12.75">
      <c r="K1410" s="133"/>
      <c r="T1410" s="66"/>
    </row>
    <row r="1411" spans="11:20" ht="12.75">
      <c r="K1411" s="133"/>
      <c r="T1411" s="66"/>
    </row>
    <row r="1412" spans="11:20" ht="12.75">
      <c r="K1412" s="133"/>
      <c r="T1412" s="66"/>
    </row>
    <row r="1413" spans="11:20" ht="12.75">
      <c r="K1413" s="133"/>
      <c r="T1413" s="66"/>
    </row>
    <row r="1414" spans="11:20" ht="12.75">
      <c r="K1414" s="133"/>
      <c r="T1414" s="66"/>
    </row>
    <row r="1415" spans="11:20" ht="12.75">
      <c r="K1415" s="133"/>
      <c r="T1415" s="66"/>
    </row>
    <row r="1416" spans="11:20" ht="12.75">
      <c r="K1416" s="133"/>
      <c r="T1416" s="66"/>
    </row>
    <row r="1417" spans="11:20" ht="12.75">
      <c r="K1417" s="133"/>
      <c r="T1417" s="66"/>
    </row>
    <row r="1418" spans="11:20" ht="12.75">
      <c r="K1418" s="133"/>
      <c r="T1418" s="66"/>
    </row>
    <row r="1419" spans="11:20" ht="12.75">
      <c r="K1419" s="133"/>
      <c r="T1419" s="66"/>
    </row>
    <row r="1420" spans="11:20" ht="12.75">
      <c r="K1420" s="133"/>
      <c r="T1420" s="66"/>
    </row>
    <row r="1421" spans="11:20" ht="12.75">
      <c r="K1421" s="133"/>
      <c r="T1421" s="66"/>
    </row>
    <row r="1422" spans="11:20" ht="12.75">
      <c r="K1422" s="133"/>
      <c r="T1422" s="66"/>
    </row>
    <row r="1423" spans="11:20" ht="12.75">
      <c r="K1423" s="133"/>
      <c r="T1423" s="66"/>
    </row>
    <row r="1424" spans="11:20" ht="12.75">
      <c r="K1424" s="133"/>
      <c r="T1424" s="66"/>
    </row>
    <row r="1425" spans="11:20" ht="12.75">
      <c r="K1425" s="133"/>
      <c r="T1425" s="66"/>
    </row>
    <row r="1426" spans="11:20" ht="12.75">
      <c r="K1426" s="133"/>
      <c r="T1426" s="66"/>
    </row>
    <row r="1427" spans="11:20" ht="12.75">
      <c r="K1427" s="133"/>
      <c r="T1427" s="66"/>
    </row>
    <row r="1428" spans="11:20" ht="12.75">
      <c r="K1428" s="133"/>
      <c r="T1428" s="66"/>
    </row>
    <row r="1429" spans="11:20" ht="12.75">
      <c r="K1429" s="133"/>
      <c r="T1429" s="66"/>
    </row>
    <row r="1430" spans="11:20" ht="12.75">
      <c r="K1430" s="133"/>
      <c r="T1430" s="66"/>
    </row>
    <row r="1431" spans="11:20" ht="12.75">
      <c r="K1431" s="133"/>
      <c r="T1431" s="66"/>
    </row>
    <row r="1432" spans="11:20" ht="12.75">
      <c r="K1432" s="133"/>
      <c r="T1432" s="66"/>
    </row>
    <row r="1433" spans="11:20" ht="12.75">
      <c r="K1433" s="133"/>
      <c r="T1433" s="66"/>
    </row>
    <row r="1434" spans="11:20" ht="12.75">
      <c r="K1434" s="133"/>
      <c r="T1434" s="66"/>
    </row>
    <row r="1435" spans="11:20" ht="12.75">
      <c r="K1435" s="133"/>
      <c r="T1435" s="66"/>
    </row>
    <row r="1436" spans="11:20" ht="12.75">
      <c r="K1436" s="133"/>
      <c r="T1436" s="66"/>
    </row>
    <row r="1437" spans="11:20" ht="12.75">
      <c r="K1437" s="133"/>
      <c r="T1437" s="66"/>
    </row>
    <row r="1438" spans="11:20" ht="12.75">
      <c r="K1438" s="133"/>
      <c r="T1438" s="66"/>
    </row>
    <row r="1439" spans="11:20" ht="12.75">
      <c r="K1439" s="133"/>
      <c r="T1439" s="66"/>
    </row>
    <row r="1440" spans="11:20" ht="12.75">
      <c r="K1440" s="133"/>
      <c r="T1440" s="66"/>
    </row>
    <row r="1441" spans="11:20" ht="12.75">
      <c r="K1441" s="133"/>
      <c r="T1441" s="66"/>
    </row>
    <row r="1442" spans="11:20" ht="12.75">
      <c r="K1442" s="133"/>
      <c r="T1442" s="66"/>
    </row>
    <row r="1443" spans="11:20" ht="12.75">
      <c r="K1443" s="133"/>
      <c r="T1443" s="66"/>
    </row>
    <row r="1444" spans="11:20" ht="12.75">
      <c r="K1444" s="133"/>
      <c r="T1444" s="66"/>
    </row>
    <row r="1445" spans="11:20" ht="12.75">
      <c r="K1445" s="133"/>
      <c r="T1445" s="66"/>
    </row>
    <row r="1446" spans="11:20" ht="12.75">
      <c r="K1446" s="133"/>
      <c r="T1446" s="66"/>
    </row>
    <row r="1447" spans="11:20" ht="12.75">
      <c r="K1447" s="133"/>
      <c r="T1447" s="66"/>
    </row>
    <row r="1448" spans="11:20" ht="12.75">
      <c r="K1448" s="133"/>
      <c r="T1448" s="66"/>
    </row>
    <row r="1449" spans="11:20" ht="12.75">
      <c r="K1449" s="133"/>
      <c r="T1449" s="66"/>
    </row>
    <row r="1450" spans="11:20" ht="12.75">
      <c r="K1450" s="133"/>
      <c r="T1450" s="66"/>
    </row>
    <row r="1451" spans="11:20" ht="12.75">
      <c r="K1451" s="133"/>
      <c r="T1451" s="66"/>
    </row>
    <row r="1452" spans="11:20" ht="12.75">
      <c r="K1452" s="133"/>
      <c r="T1452" s="66"/>
    </row>
    <row r="1453" spans="11:20" ht="12.75">
      <c r="K1453" s="133"/>
      <c r="T1453" s="66"/>
    </row>
    <row r="1454" spans="11:20" ht="12.75">
      <c r="K1454" s="133"/>
      <c r="T1454" s="66"/>
    </row>
    <row r="1455" spans="11:20" ht="12.75">
      <c r="K1455" s="133"/>
      <c r="T1455" s="66"/>
    </row>
    <row r="1456" spans="11:20" ht="12.75">
      <c r="K1456" s="133"/>
      <c r="T1456" s="66"/>
    </row>
    <row r="1457" spans="11:20" ht="12.75">
      <c r="K1457" s="133"/>
      <c r="T1457" s="66"/>
    </row>
    <row r="1458" spans="11:20" ht="12.75">
      <c r="K1458" s="133"/>
      <c r="T1458" s="66"/>
    </row>
    <row r="1459" spans="11:20" ht="12.75">
      <c r="K1459" s="133"/>
      <c r="T1459" s="66"/>
    </row>
    <row r="1460" spans="11:20" ht="12.75">
      <c r="K1460" s="133"/>
      <c r="T1460" s="66"/>
    </row>
    <row r="1461" spans="11:20" ht="12.75">
      <c r="K1461" s="133"/>
      <c r="T1461" s="66"/>
    </row>
    <row r="1462" spans="11:20" ht="12.75">
      <c r="K1462" s="133"/>
      <c r="T1462" s="66"/>
    </row>
    <row r="1463" spans="11:20" ht="12.75">
      <c r="K1463" s="133"/>
      <c r="T1463" s="66"/>
    </row>
    <row r="1464" spans="11:20" ht="12.75">
      <c r="K1464" s="133"/>
      <c r="T1464" s="66"/>
    </row>
    <row r="1465" spans="11:20" ht="12.75">
      <c r="K1465" s="133"/>
      <c r="T1465" s="66"/>
    </row>
    <row r="1466" spans="11:20" ht="12.75">
      <c r="K1466" s="133"/>
      <c r="T1466" s="66"/>
    </row>
    <row r="1467" spans="11:20" ht="12.75">
      <c r="K1467" s="133"/>
      <c r="T1467" s="66"/>
    </row>
    <row r="1468" spans="11:20" ht="12.75">
      <c r="K1468" s="133"/>
      <c r="T1468" s="66"/>
    </row>
    <row r="1469" spans="11:20" ht="12.75">
      <c r="K1469" s="133"/>
      <c r="T1469" s="66"/>
    </row>
    <row r="1470" spans="11:20" ht="12.75">
      <c r="K1470" s="133"/>
      <c r="T1470" s="66"/>
    </row>
    <row r="1471" spans="11:20" ht="12.75">
      <c r="K1471" s="133"/>
      <c r="T1471" s="66"/>
    </row>
    <row r="1472" spans="11:20" ht="12.75">
      <c r="K1472" s="133"/>
      <c r="T1472" s="66"/>
    </row>
    <row r="1473" spans="11:20" ht="12.75">
      <c r="K1473" s="133"/>
      <c r="T1473" s="66"/>
    </row>
    <row r="1474" spans="11:20" ht="12.75">
      <c r="K1474" s="133"/>
      <c r="T1474" s="66"/>
    </row>
    <row r="1475" spans="11:20" ht="12.75">
      <c r="K1475" s="133"/>
      <c r="T1475" s="66"/>
    </row>
    <row r="1476" spans="11:20" ht="12.75">
      <c r="K1476" s="133"/>
      <c r="T1476" s="66"/>
    </row>
    <row r="1477" spans="11:20" ht="12.75">
      <c r="K1477" s="133"/>
      <c r="T1477" s="66"/>
    </row>
    <row r="1478" spans="11:20" ht="12.75">
      <c r="K1478" s="133"/>
      <c r="T1478" s="66"/>
    </row>
    <row r="1479" spans="11:20" ht="12.75">
      <c r="K1479" s="133"/>
      <c r="T1479" s="66"/>
    </row>
    <row r="1480" spans="11:20" ht="12.75">
      <c r="K1480" s="133"/>
      <c r="T1480" s="66"/>
    </row>
    <row r="1481" spans="11:20" ht="12.75">
      <c r="K1481" s="133"/>
      <c r="T1481" s="66"/>
    </row>
    <row r="1482" spans="11:20" ht="12.75">
      <c r="K1482" s="133"/>
      <c r="T1482" s="66"/>
    </row>
    <row r="1483" spans="11:20" ht="12.75">
      <c r="K1483" s="133"/>
      <c r="T1483" s="66"/>
    </row>
    <row r="1484" spans="11:20" ht="12.75">
      <c r="K1484" s="133"/>
      <c r="T1484" s="66"/>
    </row>
    <row r="1485" spans="11:20" ht="12.75">
      <c r="K1485" s="133"/>
      <c r="T1485" s="66"/>
    </row>
    <row r="1486" spans="11:20" ht="12.75">
      <c r="K1486" s="133"/>
      <c r="T1486" s="66"/>
    </row>
    <row r="1487" spans="11:20" ht="12.75">
      <c r="K1487" s="133"/>
      <c r="T1487" s="66"/>
    </row>
    <row r="1488" spans="11:20" ht="12.75">
      <c r="K1488" s="133"/>
      <c r="T1488" s="66"/>
    </row>
    <row r="1489" spans="11:20" ht="12.75">
      <c r="K1489" s="133"/>
      <c r="T1489" s="66"/>
    </row>
    <row r="1490" spans="11:20" ht="12.75">
      <c r="K1490" s="133"/>
      <c r="T1490" s="66"/>
    </row>
    <row r="1491" spans="11:20" ht="12.75">
      <c r="K1491" s="133"/>
      <c r="T1491" s="66"/>
    </row>
    <row r="1492" spans="11:20" ht="12.75">
      <c r="K1492" s="133"/>
      <c r="T1492" s="66"/>
    </row>
    <row r="1493" spans="11:20" ht="12.75">
      <c r="K1493" s="133"/>
      <c r="T1493" s="66"/>
    </row>
    <row r="1494" spans="11:20" ht="12.75">
      <c r="K1494" s="133"/>
      <c r="T1494" s="66"/>
    </row>
    <row r="1495" spans="11:20" ht="12.75">
      <c r="K1495" s="133"/>
      <c r="T1495" s="66"/>
    </row>
    <row r="1496" spans="11:20" ht="12.75">
      <c r="K1496" s="133"/>
      <c r="T1496" s="66"/>
    </row>
    <row r="1497" spans="11:20" ht="12.75">
      <c r="K1497" s="133"/>
      <c r="T1497" s="66"/>
    </row>
    <row r="1498" spans="11:20" ht="12.75">
      <c r="K1498" s="133"/>
      <c r="T1498" s="66"/>
    </row>
    <row r="1499" spans="11:20" ht="12.75">
      <c r="K1499" s="133"/>
      <c r="T1499" s="66"/>
    </row>
    <row r="1500" spans="11:20" ht="12.75">
      <c r="K1500" s="133"/>
      <c r="T1500" s="66"/>
    </row>
    <row r="1501" spans="11:20" ht="12.75">
      <c r="K1501" s="133"/>
      <c r="T1501" s="66"/>
    </row>
    <row r="1502" spans="11:20" ht="12.75">
      <c r="K1502" s="133"/>
      <c r="T1502" s="66"/>
    </row>
    <row r="1503" spans="11:20" ht="12.75">
      <c r="K1503" s="133"/>
      <c r="T1503" s="66"/>
    </row>
    <row r="1504" spans="11:20" ht="12.75">
      <c r="K1504" s="133"/>
      <c r="T1504" s="66"/>
    </row>
    <row r="1505" spans="11:20" ht="12.75">
      <c r="K1505" s="133"/>
      <c r="T1505" s="66"/>
    </row>
    <row r="1506" spans="11:20" ht="12.75">
      <c r="K1506" s="133"/>
      <c r="T1506" s="66"/>
    </row>
    <row r="1507" spans="11:20" ht="12.75">
      <c r="K1507" s="133"/>
      <c r="T1507" s="66"/>
    </row>
    <row r="1508" spans="11:20" ht="12.75">
      <c r="K1508" s="133"/>
      <c r="T1508" s="66"/>
    </row>
    <row r="1509" spans="11:20" ht="12.75">
      <c r="K1509" s="133"/>
      <c r="T1509" s="66"/>
    </row>
    <row r="1510" spans="11:20" ht="12.75">
      <c r="K1510" s="133"/>
      <c r="T1510" s="66"/>
    </row>
    <row r="1511" spans="11:20" ht="12.75">
      <c r="K1511" s="133"/>
      <c r="T1511" s="66"/>
    </row>
    <row r="1512" spans="11:20" ht="12.75">
      <c r="K1512" s="133"/>
      <c r="T1512" s="66"/>
    </row>
    <row r="1513" spans="11:20" ht="12.75">
      <c r="K1513" s="133"/>
      <c r="T1513" s="66"/>
    </row>
    <row r="1514" spans="11:20" ht="12.75">
      <c r="K1514" s="133"/>
      <c r="T1514" s="66"/>
    </row>
    <row r="1515" spans="11:20" ht="12.75">
      <c r="K1515" s="133"/>
      <c r="T1515" s="66"/>
    </row>
    <row r="1516" spans="11:20" ht="12.75">
      <c r="K1516" s="133"/>
      <c r="T1516" s="66"/>
    </row>
    <row r="1517" spans="11:20" ht="12.75">
      <c r="K1517" s="133"/>
      <c r="T1517" s="66"/>
    </row>
    <row r="1518" spans="11:20" ht="12.75">
      <c r="K1518" s="133"/>
      <c r="T1518" s="66"/>
    </row>
    <row r="1519" spans="11:20" ht="12.75">
      <c r="K1519" s="133"/>
      <c r="T1519" s="66"/>
    </row>
    <row r="1520" spans="11:20" ht="12.75">
      <c r="K1520" s="133"/>
      <c r="T1520" s="66"/>
    </row>
    <row r="1521" spans="11:20" ht="12.75">
      <c r="K1521" s="133"/>
      <c r="T1521" s="66"/>
    </row>
    <row r="1522" spans="11:20" ht="12.75">
      <c r="K1522" s="133"/>
      <c r="T1522" s="66"/>
    </row>
    <row r="1523" spans="11:20" ht="12.75">
      <c r="K1523" s="133"/>
      <c r="T1523" s="66"/>
    </row>
    <row r="1524" spans="11:20" ht="12.75">
      <c r="K1524" s="133"/>
      <c r="T1524" s="66"/>
    </row>
    <row r="1525" spans="11:20" ht="12.75">
      <c r="K1525" s="133"/>
      <c r="T1525" s="66"/>
    </row>
    <row r="1526" spans="11:20" ht="12.75">
      <c r="K1526" s="133"/>
      <c r="T1526" s="66"/>
    </row>
    <row r="1527" spans="11:20" ht="12.75">
      <c r="K1527" s="133"/>
      <c r="T1527" s="66"/>
    </row>
    <row r="1528" spans="11:20" ht="12.75">
      <c r="K1528" s="133"/>
      <c r="T1528" s="66"/>
    </row>
    <row r="1529" spans="11:20" ht="12.75">
      <c r="K1529" s="133"/>
      <c r="T1529" s="66"/>
    </row>
    <row r="1530" spans="11:20" ht="12.75">
      <c r="K1530" s="133"/>
      <c r="T1530" s="66"/>
    </row>
    <row r="1531" spans="11:20" ht="12.75">
      <c r="K1531" s="133"/>
      <c r="T1531" s="66"/>
    </row>
    <row r="1532" spans="11:20" ht="12.75">
      <c r="K1532" s="133"/>
      <c r="T1532" s="66"/>
    </row>
    <row r="1533" spans="11:20" ht="12.75">
      <c r="K1533" s="133"/>
      <c r="T1533" s="66"/>
    </row>
    <row r="1534" spans="11:20" ht="12.75">
      <c r="K1534" s="133"/>
      <c r="T1534" s="66"/>
    </row>
    <row r="1535" spans="11:20" ht="12.75">
      <c r="K1535" s="133"/>
      <c r="T1535" s="66"/>
    </row>
    <row r="1536" spans="11:20" ht="12.75">
      <c r="K1536" s="133"/>
      <c r="T1536" s="66"/>
    </row>
    <row r="1537" spans="11:20" ht="12.75">
      <c r="K1537" s="133"/>
      <c r="T1537" s="66"/>
    </row>
    <row r="1538" spans="11:20" ht="12.75">
      <c r="K1538" s="133"/>
      <c r="T1538" s="66"/>
    </row>
    <row r="1539" spans="11:20" ht="12.75">
      <c r="K1539" s="133"/>
      <c r="T1539" s="66"/>
    </row>
    <row r="1540" spans="11:20" ht="12.75">
      <c r="K1540" s="133"/>
      <c r="T1540" s="66"/>
    </row>
    <row r="1541" spans="11:20" ht="12.75">
      <c r="K1541" s="133"/>
      <c r="T1541" s="66"/>
    </row>
    <row r="1542" spans="11:20" ht="12.75">
      <c r="K1542" s="133"/>
      <c r="T1542" s="66"/>
    </row>
    <row r="1543" spans="11:20" ht="12.75">
      <c r="K1543" s="133"/>
      <c r="T1543" s="66"/>
    </row>
    <row r="1544" spans="11:20" ht="12.75">
      <c r="K1544" s="133"/>
      <c r="T1544" s="66"/>
    </row>
    <row r="1545" spans="11:20" ht="12.75">
      <c r="K1545" s="133"/>
      <c r="T1545" s="66"/>
    </row>
    <row r="1546" spans="11:20" ht="12.75">
      <c r="K1546" s="133"/>
      <c r="T1546" s="66"/>
    </row>
    <row r="1547" spans="11:20" ht="12.75">
      <c r="K1547" s="133"/>
      <c r="T1547" s="66"/>
    </row>
    <row r="1548" spans="11:20" ht="12.75">
      <c r="K1548" s="133"/>
      <c r="T1548" s="66"/>
    </row>
    <row r="1549" spans="11:20" ht="12.75">
      <c r="K1549" s="133"/>
      <c r="T1549" s="66"/>
    </row>
    <row r="1550" spans="11:20" ht="12.75">
      <c r="K1550" s="133"/>
      <c r="T1550" s="66"/>
    </row>
    <row r="1551" spans="11:20" ht="12.75">
      <c r="K1551" s="133"/>
      <c r="T1551" s="66"/>
    </row>
    <row r="1552" spans="11:20" ht="12.75">
      <c r="K1552" s="133"/>
      <c r="T1552" s="66"/>
    </row>
    <row r="1553" spans="11:20" ht="12.75">
      <c r="K1553" s="133"/>
      <c r="T1553" s="66"/>
    </row>
    <row r="1554" spans="11:20" ht="12.75">
      <c r="K1554" s="133"/>
      <c r="T1554" s="66"/>
    </row>
    <row r="1555" spans="11:20" ht="12.75">
      <c r="K1555" s="133"/>
      <c r="T1555" s="66"/>
    </row>
    <row r="1556" spans="11:20" ht="12.75">
      <c r="K1556" s="133"/>
      <c r="T1556" s="66"/>
    </row>
    <row r="1557" spans="11:20" ht="12.75">
      <c r="K1557" s="133"/>
      <c r="T1557" s="66"/>
    </row>
    <row r="1558" spans="11:20" ht="12.75">
      <c r="K1558" s="133"/>
      <c r="T1558" s="66"/>
    </row>
    <row r="1559" spans="11:20" ht="12.75">
      <c r="K1559" s="133"/>
      <c r="T1559" s="66"/>
    </row>
    <row r="1560" spans="11:20" ht="12.75">
      <c r="K1560" s="133"/>
      <c r="T1560" s="66"/>
    </row>
    <row r="1561" spans="11:20" ht="12.75">
      <c r="K1561" s="133"/>
      <c r="T1561" s="66"/>
    </row>
    <row r="1562" spans="11:20" ht="12.75">
      <c r="K1562" s="133"/>
      <c r="T1562" s="66"/>
    </row>
    <row r="1563" spans="11:20" ht="12.75">
      <c r="K1563" s="133"/>
      <c r="T1563" s="66"/>
    </row>
    <row r="1564" spans="11:20" ht="12.75">
      <c r="K1564" s="133"/>
      <c r="T1564" s="66"/>
    </row>
    <row r="1565" spans="11:20" ht="12.75">
      <c r="K1565" s="133"/>
      <c r="T1565" s="66"/>
    </row>
    <row r="1566" spans="11:20" ht="12.75">
      <c r="K1566" s="133"/>
      <c r="T1566" s="66"/>
    </row>
    <row r="1567" spans="11:20" ht="12.75">
      <c r="K1567" s="133"/>
      <c r="T1567" s="66"/>
    </row>
    <row r="1568" spans="11:20" ht="12.75">
      <c r="K1568" s="133"/>
      <c r="T1568" s="66"/>
    </row>
    <row r="1569" spans="11:20" ht="12.75">
      <c r="K1569" s="133"/>
      <c r="T1569" s="66"/>
    </row>
    <row r="1570" spans="11:20" ht="12.75">
      <c r="K1570" s="133"/>
      <c r="T1570" s="66"/>
    </row>
    <row r="1571" spans="11:20" ht="12.75">
      <c r="K1571" s="133"/>
      <c r="T1571" s="66"/>
    </row>
    <row r="1572" spans="11:20" ht="12.75">
      <c r="K1572" s="133"/>
      <c r="T1572" s="66"/>
    </row>
    <row r="1573" spans="11:20" ht="12.75">
      <c r="K1573" s="133"/>
      <c r="T1573" s="66"/>
    </row>
    <row r="1574" spans="11:20" ht="12.75">
      <c r="K1574" s="133"/>
      <c r="T1574" s="66"/>
    </row>
    <row r="1575" spans="11:20" ht="12.75">
      <c r="K1575" s="133"/>
      <c r="T1575" s="66"/>
    </row>
    <row r="1576" spans="11:20" ht="12.75">
      <c r="K1576" s="133"/>
      <c r="T1576" s="66"/>
    </row>
    <row r="1577" spans="11:20" ht="12.75">
      <c r="K1577" s="133"/>
      <c r="T1577" s="66"/>
    </row>
    <row r="1578" spans="11:20" ht="12.75">
      <c r="K1578" s="133"/>
      <c r="T1578" s="66"/>
    </row>
    <row r="1579" spans="11:20" ht="12.75">
      <c r="K1579" s="133"/>
      <c r="T1579" s="66"/>
    </row>
    <row r="1580" spans="11:20" ht="12.75">
      <c r="K1580" s="133"/>
      <c r="T1580" s="66"/>
    </row>
    <row r="1581" spans="11:20" ht="12.75">
      <c r="K1581" s="133"/>
      <c r="T1581" s="66"/>
    </row>
    <row r="1582" spans="11:20" ht="12.75">
      <c r="K1582" s="133"/>
      <c r="T1582" s="66"/>
    </row>
    <row r="1583" spans="11:20" ht="12.75">
      <c r="K1583" s="133"/>
      <c r="T1583" s="66"/>
    </row>
    <row r="1584" spans="11:20" ht="12.75">
      <c r="K1584" s="133"/>
      <c r="T1584" s="66"/>
    </row>
    <row r="1585" spans="11:20" ht="12.75">
      <c r="K1585" s="133"/>
      <c r="T1585" s="66"/>
    </row>
    <row r="1586" spans="11:20" ht="12.75">
      <c r="K1586" s="133"/>
      <c r="T1586" s="66"/>
    </row>
    <row r="1587" spans="11:20" ht="12.75">
      <c r="K1587" s="133"/>
      <c r="T1587" s="66"/>
    </row>
    <row r="1588" spans="11:20" ht="12.75">
      <c r="K1588" s="133"/>
      <c r="T1588" s="66"/>
    </row>
    <row r="1589" spans="11:20" ht="12.75">
      <c r="K1589" s="133"/>
      <c r="T1589" s="66"/>
    </row>
    <row r="1590" spans="11:20" ht="12.75">
      <c r="K1590" s="133"/>
      <c r="T1590" s="66"/>
    </row>
    <row r="1591" spans="11:20" ht="12.75">
      <c r="K1591" s="133"/>
      <c r="T1591" s="66"/>
    </row>
    <row r="1592" spans="11:20" ht="12.75">
      <c r="K1592" s="133"/>
      <c r="T1592" s="66"/>
    </row>
    <row r="1593" spans="11:20" ht="12.75">
      <c r="K1593" s="133"/>
      <c r="T1593" s="66"/>
    </row>
    <row r="1594" spans="11:20" ht="12.75">
      <c r="K1594" s="133"/>
      <c r="T1594" s="66"/>
    </row>
    <row r="1595" spans="11:20" ht="12.75">
      <c r="K1595" s="133"/>
      <c r="T1595" s="66"/>
    </row>
    <row r="1596" spans="11:20" ht="12.75">
      <c r="K1596" s="133"/>
      <c r="T1596" s="66"/>
    </row>
    <row r="1597" spans="11:20" ht="12.75">
      <c r="K1597" s="133"/>
      <c r="T1597" s="66"/>
    </row>
    <row r="1598" spans="11:20" ht="12.75">
      <c r="K1598" s="133"/>
      <c r="T1598" s="66"/>
    </row>
    <row r="1599" spans="11:20" ht="12.75">
      <c r="K1599" s="133"/>
      <c r="T1599" s="66"/>
    </row>
    <row r="1600" spans="11:20" ht="12.75">
      <c r="K1600" s="133"/>
      <c r="T1600" s="66"/>
    </row>
    <row r="1601" spans="11:20" ht="12.75">
      <c r="K1601" s="133"/>
      <c r="T1601" s="66"/>
    </row>
    <row r="1602" spans="11:20" ht="12.75">
      <c r="K1602" s="133"/>
      <c r="T1602" s="66"/>
    </row>
    <row r="1603" spans="11:20" ht="12.75">
      <c r="K1603" s="133"/>
      <c r="T1603" s="66"/>
    </row>
    <row r="1604" spans="11:20" ht="12.75">
      <c r="K1604" s="133"/>
      <c r="T1604" s="66"/>
    </row>
    <row r="1605" spans="11:20" ht="12.75">
      <c r="K1605" s="133"/>
      <c r="T1605" s="66"/>
    </row>
    <row r="1606" spans="11:20" ht="12.75">
      <c r="K1606" s="133"/>
      <c r="T1606" s="66"/>
    </row>
    <row r="1607" spans="11:20" ht="12.75">
      <c r="K1607" s="133"/>
      <c r="T1607" s="66"/>
    </row>
    <row r="1608" spans="11:20" ht="12.75">
      <c r="K1608" s="133"/>
      <c r="T1608" s="66"/>
    </row>
    <row r="1609" spans="11:20" ht="12.75">
      <c r="K1609" s="133"/>
      <c r="T1609" s="66"/>
    </row>
    <row r="1610" spans="11:20" ht="12.75">
      <c r="K1610" s="133"/>
      <c r="T1610" s="66"/>
    </row>
    <row r="1611" spans="11:20" ht="12.75">
      <c r="K1611" s="133"/>
      <c r="T1611" s="66"/>
    </row>
    <row r="1612" spans="11:20" ht="12.75">
      <c r="K1612" s="133"/>
      <c r="T1612" s="66"/>
    </row>
    <row r="1613" spans="11:20" ht="12.75">
      <c r="K1613" s="133"/>
      <c r="T1613" s="66"/>
    </row>
    <row r="1614" spans="11:20" ht="12.75">
      <c r="K1614" s="133"/>
      <c r="T1614" s="66"/>
    </row>
    <row r="1615" spans="11:20" ht="12.75">
      <c r="K1615" s="133"/>
      <c r="T1615" s="66"/>
    </row>
    <row r="1616" spans="11:20" ht="12.75">
      <c r="K1616" s="133"/>
      <c r="T1616" s="66"/>
    </row>
    <row r="1617" spans="11:20" ht="12.75">
      <c r="K1617" s="133"/>
      <c r="T1617" s="66"/>
    </row>
    <row r="1618" spans="11:20" ht="12.75">
      <c r="K1618" s="133"/>
      <c r="T1618" s="66"/>
    </row>
    <row r="1619" spans="11:20" ht="12.75">
      <c r="K1619" s="133"/>
      <c r="T1619" s="66"/>
    </row>
    <row r="1620" spans="11:20" ht="12.75">
      <c r="K1620" s="133"/>
      <c r="T1620" s="66"/>
    </row>
    <row r="1621" spans="11:20" ht="12.75">
      <c r="K1621" s="133"/>
      <c r="T1621" s="66"/>
    </row>
    <row r="1622" spans="11:20" ht="12.75">
      <c r="K1622" s="133"/>
      <c r="T1622" s="66"/>
    </row>
    <row r="1623" spans="11:20" ht="12.75">
      <c r="K1623" s="133"/>
      <c r="T1623" s="66"/>
    </row>
    <row r="1624" spans="11:20" ht="12.75">
      <c r="K1624" s="133"/>
      <c r="T1624" s="66"/>
    </row>
    <row r="1625" spans="11:20" ht="12.75">
      <c r="K1625" s="133"/>
      <c r="T1625" s="66"/>
    </row>
    <row r="1626" spans="11:20" ht="12.75">
      <c r="K1626" s="133"/>
      <c r="T1626" s="66"/>
    </row>
    <row r="1627" spans="11:20" ht="12.75">
      <c r="K1627" s="133"/>
      <c r="T1627" s="66"/>
    </row>
    <row r="1628" spans="11:20" ht="12.75">
      <c r="K1628" s="133"/>
      <c r="T1628" s="66"/>
    </row>
    <row r="1629" spans="11:20" ht="12.75">
      <c r="K1629" s="133"/>
      <c r="T1629" s="66"/>
    </row>
    <row r="1630" spans="11:20" ht="12.75">
      <c r="K1630" s="133"/>
      <c r="T1630" s="66"/>
    </row>
    <row r="1631" spans="11:20" ht="12.75">
      <c r="K1631" s="133"/>
      <c r="T1631" s="66"/>
    </row>
    <row r="1632" spans="11:20" ht="12.75">
      <c r="K1632" s="133"/>
      <c r="T1632" s="66"/>
    </row>
    <row r="1633" spans="11:20" ht="12.75">
      <c r="K1633" s="133"/>
      <c r="T1633" s="66"/>
    </row>
    <row r="1634" spans="11:20" ht="12.75">
      <c r="K1634" s="133"/>
      <c r="T1634" s="66"/>
    </row>
    <row r="1635" spans="11:20" ht="12.75">
      <c r="K1635" s="133"/>
      <c r="T1635" s="66"/>
    </row>
    <row r="1636" spans="11:20" ht="12.75">
      <c r="K1636" s="133"/>
      <c r="T1636" s="66"/>
    </row>
    <row r="1637" spans="11:20" ht="12.75">
      <c r="K1637" s="133"/>
      <c r="T1637" s="66"/>
    </row>
    <row r="1638" spans="11:20" ht="12.75">
      <c r="K1638" s="133"/>
      <c r="T1638" s="66"/>
    </row>
    <row r="1639" spans="11:20" ht="12.75">
      <c r="K1639" s="133"/>
      <c r="T1639" s="66"/>
    </row>
    <row r="1640" spans="11:20" ht="12.75">
      <c r="K1640" s="133"/>
      <c r="T1640" s="66"/>
    </row>
    <row r="1641" spans="11:20" ht="12.75">
      <c r="K1641" s="133"/>
      <c r="T1641" s="66"/>
    </row>
    <row r="1642" spans="11:20" ht="12.75">
      <c r="K1642" s="133"/>
      <c r="T1642" s="66"/>
    </row>
    <row r="1643" spans="11:20" ht="12.75">
      <c r="K1643" s="133"/>
      <c r="T1643" s="66"/>
    </row>
    <row r="1644" spans="11:20" ht="12.75">
      <c r="K1644" s="133"/>
      <c r="T1644" s="66"/>
    </row>
    <row r="1645" spans="11:20" ht="12.75">
      <c r="K1645" s="133"/>
      <c r="T1645" s="66"/>
    </row>
    <row r="1646" spans="11:20" ht="12.75">
      <c r="K1646" s="133"/>
      <c r="T1646" s="66"/>
    </row>
    <row r="1647" spans="11:20" ht="12.75">
      <c r="K1647" s="133"/>
      <c r="T1647" s="66"/>
    </row>
    <row r="1648" spans="11:20" ht="12.75">
      <c r="K1648" s="133"/>
      <c r="T1648" s="66"/>
    </row>
    <row r="1649" spans="11:20" ht="12.75">
      <c r="K1649" s="133"/>
      <c r="T1649" s="66"/>
    </row>
    <row r="1650" spans="11:20" ht="12.75">
      <c r="K1650" s="133"/>
      <c r="T1650" s="66"/>
    </row>
    <row r="1651" spans="11:20" ht="12.75">
      <c r="K1651" s="133"/>
      <c r="T1651" s="66"/>
    </row>
    <row r="1652" spans="11:20" ht="12.75">
      <c r="K1652" s="133"/>
      <c r="T1652" s="66"/>
    </row>
    <row r="1653" spans="11:20" ht="12.75">
      <c r="K1653" s="133"/>
      <c r="T1653" s="66"/>
    </row>
    <row r="1654" spans="11:20" ht="12.75">
      <c r="K1654" s="133"/>
      <c r="T1654" s="66"/>
    </row>
    <row r="1655" spans="11:20" ht="12.75">
      <c r="K1655" s="133"/>
      <c r="T1655" s="66"/>
    </row>
    <row r="1656" spans="11:20" ht="12.75">
      <c r="K1656" s="133"/>
      <c r="T1656" s="66"/>
    </row>
    <row r="1657" spans="11:20" ht="12.75">
      <c r="K1657" s="133"/>
      <c r="T1657" s="66"/>
    </row>
    <row r="1658" spans="11:20" ht="12.75">
      <c r="K1658" s="133"/>
      <c r="T1658" s="66"/>
    </row>
    <row r="1659" spans="11:20" ht="12.75">
      <c r="K1659" s="133"/>
      <c r="T1659" s="66"/>
    </row>
    <row r="1660" spans="11:20" ht="12.75">
      <c r="K1660" s="133"/>
      <c r="T1660" s="66"/>
    </row>
    <row r="1661" spans="11:20" ht="12.75">
      <c r="K1661" s="133"/>
      <c r="T1661" s="66"/>
    </row>
    <row r="1662" spans="11:20" ht="12.75">
      <c r="K1662" s="133"/>
      <c r="T1662" s="66"/>
    </row>
    <row r="1663" spans="11:20" ht="12.75">
      <c r="K1663" s="133"/>
      <c r="T1663" s="66"/>
    </row>
    <row r="1664" spans="11:20" ht="12.75">
      <c r="K1664" s="133"/>
      <c r="T1664" s="66"/>
    </row>
    <row r="1665" spans="11:20" ht="12.75">
      <c r="K1665" s="133"/>
      <c r="T1665" s="66"/>
    </row>
    <row r="1666" spans="11:20" ht="12.75">
      <c r="K1666" s="133"/>
      <c r="T1666" s="66"/>
    </row>
    <row r="1667" spans="11:20" ht="12.75">
      <c r="K1667" s="133"/>
      <c r="T1667" s="66"/>
    </row>
    <row r="1668" spans="11:20" ht="12.75">
      <c r="K1668" s="133"/>
      <c r="T1668" s="66"/>
    </row>
    <row r="1669" spans="11:20" ht="12.75">
      <c r="K1669" s="133"/>
      <c r="T1669" s="66"/>
    </row>
    <row r="1670" spans="11:20" ht="12.75">
      <c r="K1670" s="133"/>
      <c r="T1670" s="66"/>
    </row>
    <row r="1671" spans="11:20" ht="12.75">
      <c r="K1671" s="133"/>
      <c r="T1671" s="66"/>
    </row>
    <row r="1672" spans="11:20" ht="12.75">
      <c r="K1672" s="133"/>
      <c r="T1672" s="66"/>
    </row>
    <row r="1673" spans="11:20" ht="12.75">
      <c r="K1673" s="133"/>
      <c r="T1673" s="66"/>
    </row>
    <row r="1674" spans="11:20" ht="12.75">
      <c r="K1674" s="133"/>
      <c r="T1674" s="66"/>
    </row>
    <row r="1675" spans="11:20" ht="12.75">
      <c r="K1675" s="133"/>
      <c r="T1675" s="66"/>
    </row>
    <row r="1676" spans="11:20" ht="12.75">
      <c r="K1676" s="133"/>
      <c r="T1676" s="66"/>
    </row>
    <row r="1677" spans="11:20" ht="12.75">
      <c r="K1677" s="133"/>
      <c r="T1677" s="66"/>
    </row>
    <row r="1678" spans="11:20" ht="12.75">
      <c r="K1678" s="133"/>
      <c r="T1678" s="66"/>
    </row>
    <row r="1679" spans="11:20" ht="12.75">
      <c r="K1679" s="133"/>
      <c r="T1679" s="66"/>
    </row>
    <row r="1680" spans="11:20" ht="12.75">
      <c r="K1680" s="133"/>
      <c r="T1680" s="66"/>
    </row>
    <row r="1681" spans="11:20" ht="12.75">
      <c r="K1681" s="133"/>
      <c r="T1681" s="66"/>
    </row>
    <row r="1682" spans="11:20" ht="12.75">
      <c r="K1682" s="133"/>
      <c r="T1682" s="66"/>
    </row>
    <row r="1683" spans="11:20" ht="12.75">
      <c r="K1683" s="133"/>
      <c r="T1683" s="66"/>
    </row>
    <row r="1684" spans="11:20" ht="12.75">
      <c r="K1684" s="133"/>
      <c r="T1684" s="66"/>
    </row>
    <row r="1685" spans="11:20" ht="12.75">
      <c r="K1685" s="133"/>
      <c r="T1685" s="66"/>
    </row>
    <row r="1686" spans="11:20" ht="12.75">
      <c r="K1686" s="133"/>
      <c r="T1686" s="66"/>
    </row>
    <row r="1687" spans="11:20" ht="12.75">
      <c r="K1687" s="133"/>
      <c r="T1687" s="66"/>
    </row>
    <row r="1688" spans="11:20" ht="12.75">
      <c r="K1688" s="133"/>
      <c r="T1688" s="66"/>
    </row>
    <row r="1689" spans="11:20" ht="12.75">
      <c r="K1689" s="133"/>
      <c r="T1689" s="66"/>
    </row>
    <row r="1690" spans="11:20" ht="12.75">
      <c r="K1690" s="133"/>
      <c r="T1690" s="66"/>
    </row>
    <row r="1691" spans="11:20" ht="12.75">
      <c r="K1691" s="133"/>
      <c r="T1691" s="66"/>
    </row>
    <row r="1692" spans="11:20" ht="12.75">
      <c r="K1692" s="133"/>
      <c r="T1692" s="66"/>
    </row>
    <row r="1693" spans="11:20" ht="12.75">
      <c r="K1693" s="133"/>
      <c r="T1693" s="66"/>
    </row>
    <row r="1694" spans="11:20" ht="12.75">
      <c r="K1694" s="133"/>
      <c r="T1694" s="66"/>
    </row>
    <row r="1695" spans="11:20" ht="12.75">
      <c r="K1695" s="133"/>
      <c r="T1695" s="66"/>
    </row>
    <row r="1696" spans="11:20" ht="12.75">
      <c r="K1696" s="133"/>
      <c r="T1696" s="66"/>
    </row>
    <row r="1697" spans="11:20" ht="12.75">
      <c r="K1697" s="133"/>
      <c r="T1697" s="66"/>
    </row>
    <row r="1698" spans="11:20" ht="12.75">
      <c r="K1698" s="133"/>
      <c r="T1698" s="66"/>
    </row>
    <row r="1699" spans="11:20" ht="12.75">
      <c r="K1699" s="133"/>
      <c r="T1699" s="66"/>
    </row>
    <row r="1700" spans="11:20" ht="12.75">
      <c r="K1700" s="133"/>
      <c r="T1700" s="66"/>
    </row>
    <row r="1701" spans="11:20" ht="12.75">
      <c r="K1701" s="133"/>
      <c r="T1701" s="66"/>
    </row>
    <row r="1702" spans="11:20" ht="12.75">
      <c r="K1702" s="133"/>
      <c r="T1702" s="66"/>
    </row>
    <row r="1703" spans="11:20" ht="12.75">
      <c r="K1703" s="133"/>
      <c r="T1703" s="66"/>
    </row>
    <row r="1704" spans="11:20" ht="12.75">
      <c r="K1704" s="133"/>
      <c r="T1704" s="66"/>
    </row>
    <row r="1705" spans="11:20" ht="12.75">
      <c r="K1705" s="133"/>
      <c r="T1705" s="66"/>
    </row>
    <row r="1706" spans="11:20" ht="12.75">
      <c r="K1706" s="133"/>
      <c r="T1706" s="66"/>
    </row>
    <row r="1707" spans="11:20" ht="12.75">
      <c r="K1707" s="133"/>
      <c r="T1707" s="66"/>
    </row>
    <row r="1708" spans="11:20" ht="12.75">
      <c r="K1708" s="133"/>
      <c r="T1708" s="66"/>
    </row>
    <row r="1709" spans="11:20" ht="12.75">
      <c r="K1709" s="133"/>
      <c r="T1709" s="66"/>
    </row>
    <row r="1710" spans="11:20" ht="12.75">
      <c r="K1710" s="133"/>
      <c r="T1710" s="66"/>
    </row>
    <row r="1711" spans="11:20" ht="12.75">
      <c r="K1711" s="133"/>
      <c r="T1711" s="66"/>
    </row>
    <row r="1712" spans="11:20" ht="12.75">
      <c r="K1712" s="133"/>
      <c r="T1712" s="66"/>
    </row>
    <row r="1713" spans="11:20" ht="12.75">
      <c r="K1713" s="133"/>
      <c r="T1713" s="66"/>
    </row>
    <row r="1714" spans="11:20" ht="12.75">
      <c r="K1714" s="133"/>
      <c r="T1714" s="66"/>
    </row>
    <row r="1715" spans="11:20" ht="12.75">
      <c r="K1715" s="133"/>
      <c r="T1715" s="66"/>
    </row>
    <row r="1716" spans="11:20" ht="12.75">
      <c r="K1716" s="133"/>
      <c r="T1716" s="66"/>
    </row>
    <row r="1717" spans="11:20" ht="12.75">
      <c r="K1717" s="133"/>
      <c r="T1717" s="66"/>
    </row>
    <row r="1718" spans="11:20" ht="12.75">
      <c r="K1718" s="133"/>
      <c r="T1718" s="66"/>
    </row>
    <row r="1719" spans="11:20" ht="12.75">
      <c r="K1719" s="133"/>
      <c r="T1719" s="66"/>
    </row>
    <row r="1720" spans="11:20" ht="12.75">
      <c r="K1720" s="133"/>
      <c r="T1720" s="66"/>
    </row>
    <row r="1721" spans="11:20" ht="12.75">
      <c r="K1721" s="133"/>
      <c r="T1721" s="66"/>
    </row>
    <row r="1722" spans="11:20" ht="12.75">
      <c r="K1722" s="133"/>
      <c r="T1722" s="66"/>
    </row>
    <row r="1723" spans="11:20" ht="12.75">
      <c r="K1723" s="133"/>
      <c r="T1723" s="66"/>
    </row>
    <row r="1724" spans="11:20" ht="12.75">
      <c r="K1724" s="133"/>
      <c r="T1724" s="66"/>
    </row>
    <row r="1725" spans="11:20" ht="12.75">
      <c r="K1725" s="133"/>
      <c r="T1725" s="66"/>
    </row>
    <row r="1726" spans="11:20" ht="12.75">
      <c r="K1726" s="133"/>
      <c r="T1726" s="66"/>
    </row>
    <row r="1727" spans="11:20" ht="12.75">
      <c r="K1727" s="133"/>
      <c r="T1727" s="66"/>
    </row>
    <row r="1728" spans="11:20" ht="12.75">
      <c r="K1728" s="133"/>
      <c r="T1728" s="66"/>
    </row>
    <row r="1729" spans="11:20" ht="12.75">
      <c r="K1729" s="133"/>
      <c r="T1729" s="66"/>
    </row>
    <row r="1730" spans="11:20" ht="12.75">
      <c r="K1730" s="133"/>
      <c r="T1730" s="66"/>
    </row>
    <row r="1731" spans="11:20" ht="12.75">
      <c r="K1731" s="133"/>
      <c r="T1731" s="66"/>
    </row>
    <row r="1732" spans="11:20" ht="12.75">
      <c r="K1732" s="133"/>
      <c r="T1732" s="66"/>
    </row>
    <row r="1733" spans="11:20" ht="12.75">
      <c r="K1733" s="133"/>
      <c r="T1733" s="66"/>
    </row>
    <row r="1734" spans="11:20" ht="12.75">
      <c r="K1734" s="133"/>
      <c r="T1734" s="66"/>
    </row>
    <row r="1735" spans="11:20" ht="12.75">
      <c r="K1735" s="133"/>
      <c r="T1735" s="66"/>
    </row>
    <row r="1736" spans="11:20" ht="12.75">
      <c r="K1736" s="133"/>
      <c r="T1736" s="66"/>
    </row>
    <row r="1737" spans="11:20" ht="12.75">
      <c r="K1737" s="133"/>
      <c r="T1737" s="66"/>
    </row>
    <row r="1738" spans="11:20" ht="12.75">
      <c r="K1738" s="133"/>
      <c r="T1738" s="66"/>
    </row>
    <row r="1739" spans="11:20" ht="12.75">
      <c r="K1739" s="133"/>
      <c r="T1739" s="66"/>
    </row>
    <row r="1740" spans="11:20" ht="12.75">
      <c r="K1740" s="133"/>
      <c r="T1740" s="66"/>
    </row>
    <row r="1741" spans="11:20" ht="12.75">
      <c r="K1741" s="133"/>
      <c r="T1741" s="66"/>
    </row>
    <row r="1742" spans="11:20" ht="12.75">
      <c r="K1742" s="133"/>
      <c r="T1742" s="66"/>
    </row>
    <row r="1743" spans="11:20" ht="12.75">
      <c r="K1743" s="133"/>
      <c r="T1743" s="66"/>
    </row>
    <row r="1744" spans="11:20" ht="12.75">
      <c r="K1744" s="133"/>
      <c r="T1744" s="66"/>
    </row>
    <row r="1745" spans="11:20" ht="12.75">
      <c r="K1745" s="133"/>
      <c r="T1745" s="66"/>
    </row>
    <row r="1746" spans="11:20" ht="12.75">
      <c r="K1746" s="133"/>
      <c r="T1746" s="66"/>
    </row>
    <row r="1747" spans="11:20" ht="12.75">
      <c r="K1747" s="133"/>
      <c r="T1747" s="66"/>
    </row>
    <row r="1748" spans="11:20" ht="12.75">
      <c r="K1748" s="133"/>
      <c r="T1748" s="66"/>
    </row>
    <row r="1749" spans="11:20" ht="12.75">
      <c r="K1749" s="133"/>
      <c r="T1749" s="66"/>
    </row>
    <row r="1750" spans="11:20" ht="12.75">
      <c r="K1750" s="133"/>
      <c r="T1750" s="66"/>
    </row>
    <row r="1751" spans="11:20" ht="12.75">
      <c r="K1751" s="133"/>
      <c r="T1751" s="66"/>
    </row>
    <row r="1752" spans="11:20" ht="12.75">
      <c r="K1752" s="133"/>
      <c r="T1752" s="66"/>
    </row>
    <row r="1753" spans="11:20" ht="12.75">
      <c r="K1753" s="133"/>
      <c r="T1753" s="66"/>
    </row>
    <row r="1754" spans="11:20" ht="12.75">
      <c r="K1754" s="133"/>
      <c r="T1754" s="66"/>
    </row>
    <row r="1755" spans="11:20" ht="12.75">
      <c r="K1755" s="133"/>
      <c r="T1755" s="66"/>
    </row>
    <row r="1756" spans="11:20" ht="12.75">
      <c r="K1756" s="133"/>
      <c r="T1756" s="66"/>
    </row>
    <row r="1757" spans="11:20" ht="12.75">
      <c r="K1757" s="133"/>
      <c r="T1757" s="66"/>
    </row>
    <row r="1758" spans="11:20" ht="12.75">
      <c r="K1758" s="133"/>
      <c r="T1758" s="66"/>
    </row>
    <row r="1759" spans="11:20" ht="12.75">
      <c r="K1759" s="133"/>
      <c r="T1759" s="66"/>
    </row>
    <row r="1760" spans="11:20" ht="12.75">
      <c r="K1760" s="133"/>
      <c r="T1760" s="66"/>
    </row>
    <row r="1761" spans="11:20" ht="12.75">
      <c r="K1761" s="133"/>
      <c r="T1761" s="66"/>
    </row>
    <row r="1762" spans="11:20" ht="12.75">
      <c r="K1762" s="133"/>
      <c r="T1762" s="66"/>
    </row>
    <row r="1763" spans="11:20" ht="12.75">
      <c r="K1763" s="133"/>
      <c r="T1763" s="66"/>
    </row>
    <row r="1764" spans="11:20" ht="12.75">
      <c r="K1764" s="133"/>
      <c r="T1764" s="66"/>
    </row>
    <row r="1765" spans="11:20" ht="12.75">
      <c r="K1765" s="133"/>
      <c r="T1765" s="66"/>
    </row>
    <row r="1766" spans="11:20" ht="12.75">
      <c r="K1766" s="133"/>
      <c r="T1766" s="66"/>
    </row>
    <row r="1767" spans="11:20" ht="12.75">
      <c r="K1767" s="133"/>
      <c r="T1767" s="66"/>
    </row>
    <row r="1768" spans="11:20" ht="12.75">
      <c r="K1768" s="133"/>
      <c r="T1768" s="66"/>
    </row>
    <row r="1769" spans="11:20" ht="12.75">
      <c r="K1769" s="133"/>
      <c r="T1769" s="66"/>
    </row>
    <row r="1770" spans="11:20" ht="12.75">
      <c r="K1770" s="133"/>
      <c r="T1770" s="66"/>
    </row>
    <row r="1771" spans="11:20" ht="12.75">
      <c r="K1771" s="133"/>
      <c r="T1771" s="66"/>
    </row>
    <row r="1772" spans="11:20" ht="12.75">
      <c r="K1772" s="133"/>
      <c r="T1772" s="66"/>
    </row>
    <row r="1773" spans="11:20" ht="12.75">
      <c r="K1773" s="133"/>
      <c r="T1773" s="66"/>
    </row>
    <row r="1774" spans="11:20" ht="12.75">
      <c r="K1774" s="133"/>
      <c r="T1774" s="66"/>
    </row>
    <row r="1775" spans="11:20" ht="12.75">
      <c r="K1775" s="133"/>
      <c r="T1775" s="66"/>
    </row>
    <row r="1776" spans="11:20" ht="12.75">
      <c r="K1776" s="133"/>
      <c r="T1776" s="66"/>
    </row>
    <row r="1777" spans="11:20" ht="12.75">
      <c r="K1777" s="133"/>
      <c r="T1777" s="66"/>
    </row>
    <row r="1778" spans="11:20" ht="12.75">
      <c r="K1778" s="133"/>
      <c r="T1778" s="66"/>
    </row>
    <row r="1779" spans="11:20" ht="12.75">
      <c r="K1779" s="133"/>
      <c r="T1779" s="66"/>
    </row>
    <row r="1780" spans="11:20" ht="12.75">
      <c r="K1780" s="133"/>
      <c r="T1780" s="66"/>
    </row>
    <row r="1781" spans="11:20" ht="12.75">
      <c r="K1781" s="133"/>
      <c r="T1781" s="66"/>
    </row>
    <row r="1782" spans="11:20" ht="12.75">
      <c r="K1782" s="133"/>
      <c r="T1782" s="66"/>
    </row>
    <row r="1783" spans="11:20" ht="12.75">
      <c r="K1783" s="133"/>
      <c r="T1783" s="66"/>
    </row>
    <row r="1784" spans="11:20" ht="12.75">
      <c r="K1784" s="133"/>
      <c r="T1784" s="66"/>
    </row>
    <row r="1785" spans="11:20" ht="12.75">
      <c r="K1785" s="133"/>
      <c r="T1785" s="66"/>
    </row>
    <row r="1786" spans="11:20" ht="12.75">
      <c r="K1786" s="133"/>
      <c r="T1786" s="66"/>
    </row>
    <row r="1787" spans="11:20" ht="12.75">
      <c r="K1787" s="133"/>
      <c r="T1787" s="66"/>
    </row>
    <row r="1788" spans="11:20" ht="12.75">
      <c r="K1788" s="133"/>
      <c r="T1788" s="66"/>
    </row>
    <row r="1789" spans="11:20" ht="12.75">
      <c r="K1789" s="133"/>
      <c r="T1789" s="66"/>
    </row>
    <row r="1790" spans="11:20" ht="12.75">
      <c r="K1790" s="133"/>
      <c r="T1790" s="66"/>
    </row>
    <row r="1791" spans="11:20" ht="12.75">
      <c r="K1791" s="133"/>
      <c r="T1791" s="66"/>
    </row>
    <row r="1792" spans="11:20" ht="12.75">
      <c r="K1792" s="133"/>
      <c r="T1792" s="66"/>
    </row>
    <row r="1793" spans="11:20" ht="12.75">
      <c r="K1793" s="133"/>
      <c r="T1793" s="66"/>
    </row>
    <row r="1794" spans="11:20" ht="12.75">
      <c r="K1794" s="133"/>
      <c r="T1794" s="66"/>
    </row>
    <row r="1795" spans="11:20" ht="12.75">
      <c r="K1795" s="133"/>
      <c r="T1795" s="66"/>
    </row>
    <row r="1796" spans="11:20" ht="12.75">
      <c r="K1796" s="133"/>
      <c r="T1796" s="66"/>
    </row>
    <row r="1797" spans="11:20" ht="12.75">
      <c r="K1797" s="133"/>
      <c r="T1797" s="66"/>
    </row>
    <row r="1798" spans="11:20" ht="12.75">
      <c r="K1798" s="133"/>
      <c r="T1798" s="66"/>
    </row>
    <row r="1799" spans="11:20" ht="12.75">
      <c r="K1799" s="133"/>
      <c r="T1799" s="66"/>
    </row>
    <row r="1800" spans="11:20" ht="12.75">
      <c r="K1800" s="133"/>
      <c r="T1800" s="66"/>
    </row>
    <row r="1801" spans="11:20" ht="12.75">
      <c r="K1801" s="133"/>
      <c r="T1801" s="66"/>
    </row>
    <row r="1802" spans="11:20" ht="12.75">
      <c r="K1802" s="133"/>
      <c r="T1802" s="66"/>
    </row>
    <row r="1803" spans="11:20" ht="12.75">
      <c r="K1803" s="133"/>
      <c r="T1803" s="66"/>
    </row>
    <row r="1804" spans="11:20" ht="12.75">
      <c r="K1804" s="133"/>
      <c r="T1804" s="66"/>
    </row>
    <row r="1805" spans="11:20" ht="12.75">
      <c r="K1805" s="133"/>
      <c r="T1805" s="66"/>
    </row>
    <row r="1806" spans="11:20" ht="12.75">
      <c r="K1806" s="133"/>
      <c r="T1806" s="66"/>
    </row>
    <row r="1807" spans="11:20" ht="12.75">
      <c r="K1807" s="133"/>
      <c r="T1807" s="66"/>
    </row>
    <row r="1808" spans="11:20" ht="12.75">
      <c r="K1808" s="133"/>
      <c r="T1808" s="66"/>
    </row>
    <row r="1809" spans="11:20" ht="12.75">
      <c r="K1809" s="133"/>
      <c r="T1809" s="66"/>
    </row>
    <row r="1810" spans="11:20" ht="12.75">
      <c r="K1810" s="133"/>
      <c r="T1810" s="66"/>
    </row>
    <row r="1811" spans="11:20" ht="12.75">
      <c r="K1811" s="133"/>
      <c r="T1811" s="66"/>
    </row>
    <row r="1812" spans="11:20" ht="12.75">
      <c r="K1812" s="133"/>
      <c r="T1812" s="66"/>
    </row>
    <row r="1813" spans="11:20" ht="12.75">
      <c r="K1813" s="133"/>
      <c r="T1813" s="66"/>
    </row>
    <row r="1814" spans="11:20" ht="12.75">
      <c r="K1814" s="133"/>
      <c r="T1814" s="66"/>
    </row>
    <row r="1815" spans="11:20" ht="12.75">
      <c r="K1815" s="133"/>
      <c r="T1815" s="66"/>
    </row>
    <row r="1816" spans="11:20" ht="12.75">
      <c r="K1816" s="133"/>
      <c r="T1816" s="66"/>
    </row>
    <row r="1817" spans="11:20" ht="12.75">
      <c r="K1817" s="133"/>
      <c r="T1817" s="66"/>
    </row>
    <row r="1818" spans="11:20" ht="12.75">
      <c r="K1818" s="133"/>
      <c r="T1818" s="66"/>
    </row>
    <row r="1819" spans="11:20" ht="12.75">
      <c r="K1819" s="133"/>
      <c r="T1819" s="66"/>
    </row>
    <row r="1820" spans="11:20" ht="12.75">
      <c r="K1820" s="133"/>
      <c r="T1820" s="66"/>
    </row>
    <row r="1821" spans="11:20" ht="12.75">
      <c r="K1821" s="133"/>
      <c r="T1821" s="66"/>
    </row>
    <row r="1822" spans="11:20" ht="12.75">
      <c r="K1822" s="133"/>
      <c r="T1822" s="66"/>
    </row>
    <row r="1823" spans="11:20" ht="12.75">
      <c r="K1823" s="133"/>
      <c r="T1823" s="66"/>
    </row>
    <row r="1824" spans="11:20" ht="12.75">
      <c r="K1824" s="133"/>
      <c r="T1824" s="66"/>
    </row>
    <row r="1825" spans="11:20" ht="12.75">
      <c r="K1825" s="133"/>
      <c r="T1825" s="66"/>
    </row>
    <row r="1826" spans="11:20" ht="12.75">
      <c r="K1826" s="133"/>
      <c r="T1826" s="66"/>
    </row>
    <row r="1827" spans="11:20" ht="12.75">
      <c r="K1827" s="133"/>
      <c r="T1827" s="66"/>
    </row>
    <row r="1828" spans="11:20" ht="12.75">
      <c r="K1828" s="133"/>
      <c r="T1828" s="66"/>
    </row>
    <row r="1829" spans="11:20" ht="12.75">
      <c r="K1829" s="133"/>
      <c r="T1829" s="66"/>
    </row>
    <row r="1830" spans="11:20" ht="12.75">
      <c r="K1830" s="133"/>
      <c r="T1830" s="66"/>
    </row>
    <row r="1831" spans="11:20" ht="12.75">
      <c r="K1831" s="133"/>
      <c r="T1831" s="66"/>
    </row>
    <row r="1832" spans="11:20" ht="12.75">
      <c r="K1832" s="133"/>
      <c r="T1832" s="66"/>
    </row>
    <row r="1833" spans="11:20" ht="12.75">
      <c r="K1833" s="133"/>
      <c r="T1833" s="66"/>
    </row>
    <row r="1834" spans="11:20" ht="12.75">
      <c r="K1834" s="133"/>
      <c r="T1834" s="66"/>
    </row>
    <row r="1835" spans="11:20" ht="12.75">
      <c r="K1835" s="133"/>
      <c r="T1835" s="66"/>
    </row>
    <row r="1836" spans="11:20" ht="12.75">
      <c r="K1836" s="133"/>
      <c r="T1836" s="66"/>
    </row>
    <row r="1837" spans="11:20" ht="12.75">
      <c r="K1837" s="133"/>
      <c r="T1837" s="66"/>
    </row>
    <row r="1838" spans="11:20" ht="12.75">
      <c r="K1838" s="133"/>
      <c r="T1838" s="66"/>
    </row>
    <row r="1839" spans="11:20" ht="12.75">
      <c r="K1839" s="133"/>
      <c r="T1839" s="66"/>
    </row>
    <row r="1840" spans="11:20" ht="12.75">
      <c r="K1840" s="133"/>
      <c r="T1840" s="66"/>
    </row>
    <row r="1841" spans="11:20" ht="12.75">
      <c r="K1841" s="133"/>
      <c r="T1841" s="66"/>
    </row>
    <row r="1842" spans="11:20" ht="12.75">
      <c r="K1842" s="133"/>
      <c r="T1842" s="66"/>
    </row>
    <row r="1843" spans="11:20" ht="12.75">
      <c r="K1843" s="133"/>
      <c r="T1843" s="66"/>
    </row>
    <row r="1844" spans="11:20" ht="12.75">
      <c r="K1844" s="133"/>
      <c r="T1844" s="66"/>
    </row>
    <row r="1845" spans="11:20" ht="12.75">
      <c r="K1845" s="133"/>
      <c r="T1845" s="66"/>
    </row>
    <row r="1846" spans="11:20" ht="12.75">
      <c r="K1846" s="133"/>
      <c r="T1846" s="66"/>
    </row>
    <row r="1847" spans="11:20" ht="12.75">
      <c r="K1847" s="133"/>
      <c r="T1847" s="66"/>
    </row>
    <row r="1848" spans="11:20" ht="12.75">
      <c r="K1848" s="133"/>
      <c r="T1848" s="66"/>
    </row>
    <row r="1849" spans="11:20" ht="12.75">
      <c r="K1849" s="133"/>
      <c r="T1849" s="66"/>
    </row>
    <row r="1850" spans="11:20" ht="12.75">
      <c r="K1850" s="133"/>
      <c r="T1850" s="66"/>
    </row>
    <row r="1851" spans="11:20" ht="12.75">
      <c r="K1851" s="133"/>
      <c r="T1851" s="66"/>
    </row>
    <row r="1852" spans="11:20" ht="12.75">
      <c r="K1852" s="133"/>
      <c r="T1852" s="66"/>
    </row>
    <row r="1853" spans="11:20" ht="12.75">
      <c r="K1853" s="133"/>
      <c r="T1853" s="66"/>
    </row>
    <row r="1854" spans="11:20" ht="12.75">
      <c r="K1854" s="133"/>
      <c r="T1854" s="66"/>
    </row>
    <row r="1855" spans="11:20" ht="12.75">
      <c r="K1855" s="133"/>
      <c r="T1855" s="66"/>
    </row>
    <row r="1856" spans="11:20" ht="12.75">
      <c r="K1856" s="133"/>
      <c r="T1856" s="66"/>
    </row>
    <row r="1857" spans="11:20" ht="12.75">
      <c r="K1857" s="133"/>
      <c r="T1857" s="66"/>
    </row>
    <row r="1858" spans="11:20" ht="12.75">
      <c r="K1858" s="133"/>
      <c r="T1858" s="66"/>
    </row>
    <row r="1859" spans="11:20" ht="12.75">
      <c r="K1859" s="133"/>
      <c r="T1859" s="66"/>
    </row>
    <row r="1860" spans="11:20" ht="12.75">
      <c r="K1860" s="133"/>
      <c r="T1860" s="66"/>
    </row>
    <row r="1861" spans="11:20" ht="12.75">
      <c r="K1861" s="133"/>
      <c r="T1861" s="66"/>
    </row>
    <row r="1862" spans="11:20" ht="12.75">
      <c r="K1862" s="133"/>
      <c r="T1862" s="66"/>
    </row>
    <row r="1863" spans="11:20" ht="12.75">
      <c r="K1863" s="133"/>
      <c r="T1863" s="66"/>
    </row>
    <row r="1864" spans="11:20" ht="12.75">
      <c r="K1864" s="133"/>
      <c r="T1864" s="66"/>
    </row>
    <row r="1865" spans="11:20" ht="12.75">
      <c r="K1865" s="133"/>
      <c r="T1865" s="66"/>
    </row>
    <row r="1866" spans="11:20" ht="12.75">
      <c r="K1866" s="133"/>
      <c r="T1866" s="66"/>
    </row>
    <row r="1867" spans="11:20" ht="12.75">
      <c r="K1867" s="133"/>
      <c r="T1867" s="66"/>
    </row>
    <row r="1868" spans="11:20" ht="12.75">
      <c r="K1868" s="133"/>
      <c r="T1868" s="66"/>
    </row>
    <row r="1869" spans="11:20" ht="12.75">
      <c r="K1869" s="133"/>
      <c r="T1869" s="66"/>
    </row>
    <row r="1870" spans="11:20" ht="12.75">
      <c r="K1870" s="133"/>
      <c r="T1870" s="66"/>
    </row>
    <row r="1871" spans="11:20" ht="12.75">
      <c r="K1871" s="133"/>
      <c r="T1871" s="66"/>
    </row>
    <row r="1872" spans="11:20" ht="12.75">
      <c r="K1872" s="133"/>
      <c r="T1872" s="66"/>
    </row>
    <row r="1873" spans="11:20" ht="12.75">
      <c r="K1873" s="133"/>
      <c r="T1873" s="66"/>
    </row>
    <row r="1874" spans="11:20" ht="12.75">
      <c r="K1874" s="133"/>
      <c r="T1874" s="66"/>
    </row>
    <row r="1875" spans="11:20" ht="12.75">
      <c r="K1875" s="133"/>
      <c r="T1875" s="66"/>
    </row>
    <row r="1876" spans="11:20" ht="12.75">
      <c r="K1876" s="133"/>
      <c r="T1876" s="66"/>
    </row>
    <row r="1877" spans="11:20" ht="12.75">
      <c r="K1877" s="133"/>
      <c r="T1877" s="66"/>
    </row>
    <row r="1878" spans="11:20" ht="12.75">
      <c r="K1878" s="133"/>
      <c r="T1878" s="66"/>
    </row>
    <row r="1879" spans="11:20" ht="12.75">
      <c r="K1879" s="133"/>
      <c r="T1879" s="66"/>
    </row>
    <row r="1880" spans="11:20" ht="12.75">
      <c r="K1880" s="133"/>
      <c r="T1880" s="66"/>
    </row>
    <row r="1881" spans="11:20" ht="12.75">
      <c r="K1881" s="133"/>
      <c r="T1881" s="66"/>
    </row>
    <row r="1882" spans="11:20" ht="12.75">
      <c r="K1882" s="133"/>
      <c r="T1882" s="66"/>
    </row>
    <row r="1883" spans="11:20" ht="12.75">
      <c r="K1883" s="133"/>
      <c r="T1883" s="66"/>
    </row>
    <row r="1884" spans="11:20" ht="12.75">
      <c r="K1884" s="133"/>
      <c r="T1884" s="66"/>
    </row>
    <row r="1885" spans="11:20" ht="12.75">
      <c r="K1885" s="133"/>
      <c r="T1885" s="66"/>
    </row>
    <row r="1886" spans="11:20" ht="12.75">
      <c r="K1886" s="133"/>
      <c r="T1886" s="66"/>
    </row>
    <row r="1887" spans="11:20" ht="12.75">
      <c r="K1887" s="133"/>
      <c r="T1887" s="66"/>
    </row>
    <row r="1888" spans="11:20" ht="12.75">
      <c r="K1888" s="133"/>
      <c r="T1888" s="66"/>
    </row>
    <row r="1889" spans="11:20" ht="12.75">
      <c r="K1889" s="133"/>
      <c r="T1889" s="66"/>
    </row>
    <row r="1890" spans="11:20" ht="12.75">
      <c r="K1890" s="133"/>
      <c r="T1890" s="66"/>
    </row>
    <row r="1891" spans="11:20" ht="12.75">
      <c r="K1891" s="133"/>
      <c r="T1891" s="66"/>
    </row>
    <row r="1892" spans="11:20" ht="12.75">
      <c r="K1892" s="133"/>
      <c r="T1892" s="66"/>
    </row>
    <row r="1893" spans="11:20" ht="12.75">
      <c r="K1893" s="133"/>
      <c r="T1893" s="66"/>
    </row>
    <row r="1894" spans="11:20" ht="12.75">
      <c r="K1894" s="133"/>
      <c r="T1894" s="66"/>
    </row>
    <row r="1895" spans="11:20" ht="12.75">
      <c r="K1895" s="133"/>
      <c r="T1895" s="66"/>
    </row>
    <row r="1896" spans="11:20" ht="12.75">
      <c r="K1896" s="133"/>
      <c r="T1896" s="66"/>
    </row>
    <row r="1897" spans="11:20" ht="12.75">
      <c r="K1897" s="133"/>
      <c r="T1897" s="66"/>
    </row>
    <row r="1898" spans="11:20" ht="12.75">
      <c r="K1898" s="133"/>
      <c r="T1898" s="66"/>
    </row>
    <row r="1899" spans="11:20" ht="12.75">
      <c r="K1899" s="133"/>
      <c r="T1899" s="66"/>
    </row>
    <row r="1900" spans="11:20" ht="12.75">
      <c r="K1900" s="133"/>
      <c r="T1900" s="66"/>
    </row>
    <row r="1901" spans="11:20" ht="12.75">
      <c r="K1901" s="133"/>
      <c r="T1901" s="66"/>
    </row>
    <row r="1902" spans="11:20" ht="12.75">
      <c r="K1902" s="133"/>
      <c r="T1902" s="66"/>
    </row>
    <row r="1903" spans="11:20" ht="12.75">
      <c r="K1903" s="133"/>
      <c r="T1903" s="66"/>
    </row>
    <row r="1904" spans="11:20" ht="12.75">
      <c r="K1904" s="133"/>
      <c r="T1904" s="66"/>
    </row>
    <row r="1905" spans="11:20" ht="12.75">
      <c r="K1905" s="133"/>
      <c r="T1905" s="66"/>
    </row>
    <row r="1906" spans="11:20" ht="12.75">
      <c r="K1906" s="133"/>
      <c r="T1906" s="66"/>
    </row>
    <row r="1907" spans="11:20" ht="12.75">
      <c r="K1907" s="133"/>
      <c r="T1907" s="66"/>
    </row>
    <row r="1908" spans="11:20" ht="12.75">
      <c r="K1908" s="133"/>
      <c r="T1908" s="66"/>
    </row>
    <row r="1909" spans="11:20" ht="12.75">
      <c r="K1909" s="133"/>
      <c r="T1909" s="66"/>
    </row>
    <row r="1910" spans="11:20" ht="12.75">
      <c r="K1910" s="133"/>
      <c r="T1910" s="66"/>
    </row>
    <row r="1911" spans="11:20" ht="12.75">
      <c r="K1911" s="133"/>
      <c r="T1911" s="66"/>
    </row>
    <row r="1912" spans="11:20" ht="12.75">
      <c r="K1912" s="133"/>
      <c r="T1912" s="66"/>
    </row>
    <row r="1913" spans="11:20" ht="12.75">
      <c r="K1913" s="133"/>
      <c r="T1913" s="66"/>
    </row>
    <row r="1914" spans="11:20" ht="12.75">
      <c r="K1914" s="133"/>
      <c r="T1914" s="66"/>
    </row>
    <row r="1915" spans="11:20" ht="12.75">
      <c r="K1915" s="133"/>
      <c r="T1915" s="66"/>
    </row>
    <row r="1916" spans="11:20" ht="12.75">
      <c r="K1916" s="133"/>
      <c r="T1916" s="66"/>
    </row>
    <row r="1917" spans="11:20" ht="12.75">
      <c r="K1917" s="133"/>
      <c r="T1917" s="66"/>
    </row>
    <row r="1918" spans="11:20" ht="12.75">
      <c r="K1918" s="133"/>
      <c r="T1918" s="66"/>
    </row>
    <row r="1919" spans="11:20" ht="12.75">
      <c r="K1919" s="133"/>
      <c r="T1919" s="66"/>
    </row>
    <row r="1920" spans="11:20" ht="12.75">
      <c r="K1920" s="133"/>
      <c r="T1920" s="66"/>
    </row>
    <row r="1921" spans="11:20" ht="12.75">
      <c r="K1921" s="133"/>
      <c r="T1921" s="66"/>
    </row>
    <row r="1922" spans="11:20" ht="12.75">
      <c r="K1922" s="133"/>
      <c r="T1922" s="66"/>
    </row>
    <row r="1923" spans="11:20" ht="12.75">
      <c r="K1923" s="133"/>
      <c r="T1923" s="66"/>
    </row>
    <row r="1924" spans="11:20" ht="12.75">
      <c r="K1924" s="133"/>
      <c r="T1924" s="66"/>
    </row>
    <row r="1925" spans="11:20" ht="12.75">
      <c r="K1925" s="133"/>
      <c r="T1925" s="66"/>
    </row>
    <row r="1926" spans="11:20" ht="12.75">
      <c r="K1926" s="133"/>
      <c r="T1926" s="66"/>
    </row>
    <row r="1927" spans="11:20" ht="12.75">
      <c r="K1927" s="133"/>
      <c r="T1927" s="66"/>
    </row>
    <row r="1928" spans="11:20" ht="12.75">
      <c r="K1928" s="133"/>
      <c r="T1928" s="66"/>
    </row>
    <row r="1929" spans="11:20" ht="12.75">
      <c r="K1929" s="133"/>
      <c r="T1929" s="66"/>
    </row>
    <row r="1930" spans="11:20" ht="12.75">
      <c r="K1930" s="133"/>
      <c r="T1930" s="66"/>
    </row>
    <row r="1931" spans="11:20" ht="12.75">
      <c r="K1931" s="133"/>
      <c r="T1931" s="66"/>
    </row>
    <row r="1932" spans="11:20" ht="12.75">
      <c r="K1932" s="133"/>
      <c r="T1932" s="66"/>
    </row>
    <row r="1933" spans="11:20" ht="12.75">
      <c r="K1933" s="133"/>
      <c r="T1933" s="66"/>
    </row>
    <row r="1934" spans="11:20" ht="12.75">
      <c r="K1934" s="133"/>
      <c r="T1934" s="66"/>
    </row>
    <row r="1935" spans="11:20" ht="12.75">
      <c r="K1935" s="133"/>
      <c r="T1935" s="66"/>
    </row>
    <row r="1936" spans="11:20" ht="12.75">
      <c r="K1936" s="133"/>
      <c r="T1936" s="66"/>
    </row>
    <row r="1937" spans="11:20" ht="12.75">
      <c r="K1937" s="133"/>
      <c r="T1937" s="66"/>
    </row>
    <row r="1938" spans="11:20" ht="12.75">
      <c r="K1938" s="133"/>
      <c r="T1938" s="66"/>
    </row>
    <row r="1939" spans="11:20" ht="12.75">
      <c r="K1939" s="133"/>
      <c r="T1939" s="66"/>
    </row>
    <row r="1940" spans="11:20" ht="12.75">
      <c r="K1940" s="133"/>
      <c r="T1940" s="66"/>
    </row>
    <row r="1941" spans="11:20" ht="12.75">
      <c r="K1941" s="133"/>
      <c r="T1941" s="66"/>
    </row>
    <row r="1942" spans="11:20" ht="12.75">
      <c r="K1942" s="133"/>
      <c r="T1942" s="66"/>
    </row>
    <row r="1943" spans="11:20" ht="12.75">
      <c r="K1943" s="133"/>
      <c r="T1943" s="66"/>
    </row>
    <row r="1944" spans="11:20" ht="12.75">
      <c r="K1944" s="133"/>
      <c r="T1944" s="66"/>
    </row>
    <row r="1945" spans="11:20" ht="12.75">
      <c r="K1945" s="133"/>
      <c r="T1945" s="66"/>
    </row>
    <row r="1946" spans="11:20" ht="12.75">
      <c r="K1946" s="133"/>
      <c r="T1946" s="66"/>
    </row>
    <row r="1947" spans="11:20" ht="12.75">
      <c r="K1947" s="133"/>
      <c r="T1947" s="66"/>
    </row>
    <row r="1948" spans="11:20" ht="12.75">
      <c r="K1948" s="133"/>
      <c r="T1948" s="66"/>
    </row>
    <row r="1949" spans="11:20" ht="12.75">
      <c r="K1949" s="133"/>
      <c r="T1949" s="66"/>
    </row>
    <row r="1950" spans="11:20" ht="12.75">
      <c r="K1950" s="133"/>
      <c r="T1950" s="66"/>
    </row>
    <row r="1951" spans="11:20" ht="12.75">
      <c r="K1951" s="133"/>
      <c r="T1951" s="66"/>
    </row>
    <row r="1952" spans="11:20" ht="12.75">
      <c r="K1952" s="133"/>
      <c r="T1952" s="66"/>
    </row>
    <row r="1953" spans="11:20" ht="12.75">
      <c r="K1953" s="133"/>
      <c r="T1953" s="66"/>
    </row>
    <row r="1954" spans="11:20" ht="12.75">
      <c r="K1954" s="133"/>
      <c r="T1954" s="66"/>
    </row>
    <row r="1955" spans="11:20" ht="12.75">
      <c r="K1955" s="133"/>
      <c r="T1955" s="66"/>
    </row>
    <row r="1956" spans="11:20" ht="12.75">
      <c r="K1956" s="133"/>
      <c r="T1956" s="66"/>
    </row>
    <row r="1957" spans="11:20" ht="12.75">
      <c r="K1957" s="133"/>
      <c r="T1957" s="66"/>
    </row>
    <row r="1958" spans="11:20" ht="12.75">
      <c r="K1958" s="133"/>
      <c r="T1958" s="66"/>
    </row>
    <row r="1959" spans="11:20" ht="12.75">
      <c r="K1959" s="133"/>
      <c r="T1959" s="66"/>
    </row>
    <row r="1960" spans="11:20" ht="12.75">
      <c r="K1960" s="133"/>
      <c r="T1960" s="66"/>
    </row>
    <row r="1961" spans="11:20" ht="12.75">
      <c r="K1961" s="133"/>
      <c r="T1961" s="66"/>
    </row>
    <row r="1962" spans="11:20" ht="12.75">
      <c r="K1962" s="133"/>
      <c r="T1962" s="66"/>
    </row>
    <row r="1963" spans="11:20" ht="12.75">
      <c r="K1963" s="133"/>
      <c r="T1963" s="66"/>
    </row>
    <row r="1964" spans="11:20" ht="12.75">
      <c r="K1964" s="133"/>
      <c r="T1964" s="66"/>
    </row>
    <row r="1965" spans="11:20" ht="12.75">
      <c r="K1965" s="133"/>
      <c r="T1965" s="66"/>
    </row>
    <row r="1966" spans="11:20" ht="12.75">
      <c r="K1966" s="133"/>
      <c r="T1966" s="66"/>
    </row>
    <row r="1967" spans="11:20" ht="12.75">
      <c r="K1967" s="133"/>
      <c r="T1967" s="66"/>
    </row>
    <row r="1968" spans="11:20" ht="12.75">
      <c r="K1968" s="133"/>
      <c r="T1968" s="66"/>
    </row>
    <row r="1969" spans="11:20" ht="12.75">
      <c r="K1969" s="133"/>
      <c r="T1969" s="66"/>
    </row>
    <row r="1970" spans="11:20" ht="12.75">
      <c r="K1970" s="133"/>
      <c r="T1970" s="66"/>
    </row>
    <row r="1971" spans="11:20" ht="12.75">
      <c r="K1971" s="133"/>
      <c r="T1971" s="66"/>
    </row>
    <row r="1972" spans="11:20" ht="12.75">
      <c r="K1972" s="133"/>
      <c r="T1972" s="66"/>
    </row>
    <row r="1973" spans="11:20" ht="12.75">
      <c r="K1973" s="133"/>
      <c r="T1973" s="66"/>
    </row>
    <row r="1974" spans="11:20" ht="12.75">
      <c r="K1974" s="133"/>
      <c r="T1974" s="66"/>
    </row>
    <row r="1975" spans="11:20" ht="12.75">
      <c r="K1975" s="133"/>
      <c r="T1975" s="66"/>
    </row>
    <row r="1976" spans="11:20" ht="12.75">
      <c r="K1976" s="133"/>
      <c r="T1976" s="66"/>
    </row>
    <row r="1977" spans="11:20" ht="12.75">
      <c r="K1977" s="133"/>
      <c r="T1977" s="66"/>
    </row>
    <row r="1978" spans="11:20" ht="12.75">
      <c r="K1978" s="133"/>
      <c r="T1978" s="66"/>
    </row>
    <row r="1979" spans="11:20" ht="12.75">
      <c r="K1979" s="133"/>
      <c r="T1979" s="66"/>
    </row>
    <row r="1980" spans="11:20" ht="12.75">
      <c r="K1980" s="133"/>
      <c r="T1980" s="66"/>
    </row>
    <row r="1981" ht="12.75">
      <c r="K1981" s="133"/>
    </row>
    <row r="1982" ht="12.75">
      <c r="K1982" s="133"/>
    </row>
    <row r="1983" ht="12.75">
      <c r="K1983" s="133"/>
    </row>
  </sheetData>
  <sheetProtection/>
  <protectedRanges>
    <protectedRange sqref="K12" name="Диапазон1_3_1_1_3_11_1_1_3_1_3_1_1_1_1_3_3_1_1_2_1"/>
    <protectedRange sqref="K16" name="Диапазон1_3_1_1_3_11_1_1_3_1_3_1_1_1_1_3_3_1_1_2_2"/>
    <protectedRange sqref="K19" name="Диапазон1_3_1_1_3_11_1_1_3_1_1_2_1_3_1_2_1"/>
    <protectedRange sqref="K21" name="Диапазон1_3_1_1_3_11_1_1_3_1_1_2_1_3_2_1_2"/>
    <protectedRange sqref="K24" name="Диапазон1_3_1_1_3_11_1_1_3_1_1_2_1_3_3_1_1_4"/>
    <protectedRange sqref="K20" name="Диапазон1_3_1_1_3_11_1_1_3_1_1_2_1_3_3_1_1_5"/>
  </protectedRanges>
  <mergeCells count="25">
    <mergeCell ref="L24:Z24"/>
    <mergeCell ref="A1:Z1"/>
    <mergeCell ref="A2:Z2"/>
    <mergeCell ref="A3:Z3"/>
    <mergeCell ref="A4:Z4"/>
    <mergeCell ref="A5:Z5"/>
    <mergeCell ref="A7:A8"/>
    <mergeCell ref="B7:B8"/>
    <mergeCell ref="E7:E8"/>
    <mergeCell ref="F7:F8"/>
    <mergeCell ref="G7:G8"/>
    <mergeCell ref="H7:H8"/>
    <mergeCell ref="C7:C8"/>
    <mergeCell ref="D7:D8"/>
    <mergeCell ref="L7:N7"/>
    <mergeCell ref="I7:I8"/>
    <mergeCell ref="K7:K8"/>
    <mergeCell ref="Y7:Y8"/>
    <mergeCell ref="Z7:Z8"/>
    <mergeCell ref="O7:Q7"/>
    <mergeCell ref="R7:T7"/>
    <mergeCell ref="U7:U8"/>
    <mergeCell ref="V7:V8"/>
    <mergeCell ref="W7:W8"/>
    <mergeCell ref="X7:X8"/>
  </mergeCells>
  <printOptions/>
  <pageMargins left="0.1968503937007874" right="0.15748031496062992" top="0.2362204724409449" bottom="0.15748031496062992" header="0.2362204724409449" footer="0.15748031496062992"/>
  <pageSetup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9"/>
  <sheetViews>
    <sheetView view="pageBreakPreview" zoomScale="65" zoomScaleSheetLayoutView="65" workbookViewId="0" topLeftCell="A1">
      <selection activeCell="A5" sqref="A5:Z5"/>
    </sheetView>
  </sheetViews>
  <sheetFormatPr defaultColWidth="9.140625" defaultRowHeight="12.75"/>
  <cols>
    <col min="1" max="1" width="5.00390625" style="12" customWidth="1"/>
    <col min="2" max="3" width="4.7109375" style="12" hidden="1" customWidth="1"/>
    <col min="4" max="4" width="20.28125" style="12" customWidth="1"/>
    <col min="5" max="5" width="8.28125" style="12" customWidth="1"/>
    <col min="6" max="6" width="4.7109375" style="12" customWidth="1"/>
    <col min="7" max="7" width="30.140625" style="12" customWidth="1"/>
    <col min="8" max="8" width="8.7109375" style="12" customWidth="1"/>
    <col min="9" max="9" width="15.8515625" style="12" customWidth="1"/>
    <col min="10" max="10" width="12.7109375" style="12" hidden="1" customWidth="1"/>
    <col min="11" max="11" width="23.00390625" style="12" customWidth="1"/>
    <col min="12" max="12" width="6.28125" style="45" customWidth="1"/>
    <col min="13" max="13" width="8.7109375" style="46" customWidth="1"/>
    <col min="14" max="14" width="3.8515625" style="12" customWidth="1"/>
    <col min="15" max="15" width="6.421875" style="45" customWidth="1"/>
    <col min="16" max="16" width="8.7109375" style="46" customWidth="1"/>
    <col min="17" max="17" width="3.7109375" style="12" customWidth="1"/>
    <col min="18" max="18" width="6.421875" style="45" customWidth="1"/>
    <col min="19" max="19" width="8.7109375" style="46" customWidth="1"/>
    <col min="20" max="20" width="3.7109375" style="12" customWidth="1"/>
    <col min="21" max="22" width="4.8515625" style="12" customWidth="1"/>
    <col min="23" max="23" width="6.28125" style="12" customWidth="1"/>
    <col min="24" max="24" width="6.7109375" style="12" hidden="1" customWidth="1"/>
    <col min="25" max="25" width="9.7109375" style="46" customWidth="1"/>
    <col min="26" max="26" width="8.00390625" style="12" customWidth="1"/>
    <col min="27" max="16384" width="9.140625" style="12" customWidth="1"/>
  </cols>
  <sheetData>
    <row r="1" spans="1:26" ht="67.5" customHeight="1">
      <c r="A1" s="229" t="s">
        <v>484</v>
      </c>
      <c r="B1" s="229"/>
      <c r="C1" s="229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s="13" customFormat="1" ht="15.75" customHeight="1">
      <c r="A2" s="231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s="14" customFormat="1" ht="15.75" customHeight="1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15" customFormat="1" ht="21" customHeight="1">
      <c r="A4" s="233" t="s">
        <v>509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ht="18.75" customHeight="1">
      <c r="A5" s="223" t="s">
        <v>519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21" customFormat="1" ht="15" customHeight="1">
      <c r="A7" s="89" t="s">
        <v>488</v>
      </c>
      <c r="B7" s="16"/>
      <c r="C7" s="16"/>
      <c r="D7" s="17"/>
      <c r="E7" s="17"/>
      <c r="F7" s="17"/>
      <c r="G7" s="17"/>
      <c r="H7" s="17"/>
      <c r="I7" s="18"/>
      <c r="J7" s="18"/>
      <c r="K7" s="16"/>
      <c r="L7" s="19"/>
      <c r="M7" s="20"/>
      <c r="O7" s="19"/>
      <c r="P7" s="22"/>
      <c r="R7" s="19"/>
      <c r="S7" s="22"/>
      <c r="Y7" s="80" t="s">
        <v>478</v>
      </c>
      <c r="Z7" s="23"/>
    </row>
    <row r="8" spans="1:26" s="24" customFormat="1" ht="19.5" customHeight="1">
      <c r="A8" s="227" t="s">
        <v>33</v>
      </c>
      <c r="B8" s="235" t="s">
        <v>2</v>
      </c>
      <c r="C8" s="225" t="s">
        <v>34</v>
      </c>
      <c r="D8" s="228" t="s">
        <v>18</v>
      </c>
      <c r="E8" s="228" t="s">
        <v>3</v>
      </c>
      <c r="F8" s="227" t="s">
        <v>17</v>
      </c>
      <c r="G8" s="228" t="s">
        <v>19</v>
      </c>
      <c r="H8" s="228" t="s">
        <v>3</v>
      </c>
      <c r="I8" s="228" t="s">
        <v>4</v>
      </c>
      <c r="J8" s="86"/>
      <c r="K8" s="228" t="s">
        <v>6</v>
      </c>
      <c r="L8" s="236" t="s">
        <v>22</v>
      </c>
      <c r="M8" s="236"/>
      <c r="N8" s="236"/>
      <c r="O8" s="236" t="s">
        <v>23</v>
      </c>
      <c r="P8" s="236"/>
      <c r="Q8" s="236"/>
      <c r="R8" s="236" t="s">
        <v>24</v>
      </c>
      <c r="S8" s="236"/>
      <c r="T8" s="236"/>
      <c r="U8" s="237" t="s">
        <v>25</v>
      </c>
      <c r="V8" s="225" t="s">
        <v>26</v>
      </c>
      <c r="W8" s="227" t="s">
        <v>27</v>
      </c>
      <c r="X8" s="235" t="s">
        <v>28</v>
      </c>
      <c r="Y8" s="224" t="s">
        <v>29</v>
      </c>
      <c r="Z8" s="224" t="s">
        <v>30</v>
      </c>
    </row>
    <row r="9" spans="1:26" s="24" customFormat="1" ht="39.75" customHeight="1">
      <c r="A9" s="227"/>
      <c r="B9" s="235"/>
      <c r="C9" s="226"/>
      <c r="D9" s="228"/>
      <c r="E9" s="228"/>
      <c r="F9" s="227"/>
      <c r="G9" s="228"/>
      <c r="H9" s="228"/>
      <c r="I9" s="228"/>
      <c r="J9" s="86"/>
      <c r="K9" s="228"/>
      <c r="L9" s="25" t="s">
        <v>31</v>
      </c>
      <c r="M9" s="26" t="s">
        <v>32</v>
      </c>
      <c r="N9" s="27" t="s">
        <v>33</v>
      </c>
      <c r="O9" s="25" t="s">
        <v>31</v>
      </c>
      <c r="P9" s="26" t="s">
        <v>32</v>
      </c>
      <c r="Q9" s="27" t="s">
        <v>33</v>
      </c>
      <c r="R9" s="25" t="s">
        <v>31</v>
      </c>
      <c r="S9" s="26" t="s">
        <v>32</v>
      </c>
      <c r="T9" s="27" t="s">
        <v>33</v>
      </c>
      <c r="U9" s="238"/>
      <c r="V9" s="226"/>
      <c r="W9" s="227"/>
      <c r="X9" s="235"/>
      <c r="Y9" s="224"/>
      <c r="Z9" s="224"/>
    </row>
    <row r="10" spans="1:26" s="30" customFormat="1" ht="42" customHeight="1">
      <c r="A10" s="90">
        <f>RANK(Y10,Y$10:Y$14,0)</f>
        <v>1</v>
      </c>
      <c r="B10" s="28"/>
      <c r="C10" s="88"/>
      <c r="D10" s="108" t="s">
        <v>341</v>
      </c>
      <c r="E10" s="9" t="s">
        <v>338</v>
      </c>
      <c r="F10" s="109">
        <v>2</v>
      </c>
      <c r="G10" s="110" t="s">
        <v>342</v>
      </c>
      <c r="H10" s="111" t="s">
        <v>339</v>
      </c>
      <c r="I10" s="112" t="s">
        <v>340</v>
      </c>
      <c r="J10" s="112" t="s">
        <v>337</v>
      </c>
      <c r="K10" s="113" t="s">
        <v>333</v>
      </c>
      <c r="L10" s="92">
        <v>205.5</v>
      </c>
      <c r="M10" s="93">
        <f>L10/3.1-IF($U10=1,0.5,IF($U10=2,1.5,0))</f>
        <v>66.29032258064515</v>
      </c>
      <c r="N10" s="91">
        <f>RANK(M10,M$10:M$14,0)</f>
        <v>1</v>
      </c>
      <c r="O10" s="92">
        <v>199</v>
      </c>
      <c r="P10" s="93">
        <f>O10/3.1-IF($U10=1,0.5,IF($U10=2,1.5,0))</f>
        <v>64.19354838709677</v>
      </c>
      <c r="Q10" s="91">
        <f>RANK(P10,P$10:P$14,0)</f>
        <v>1</v>
      </c>
      <c r="R10" s="92">
        <v>195.5</v>
      </c>
      <c r="S10" s="93">
        <f>R10/3.1-IF($U10=1,0.5,IF($U10=2,1.5,0))</f>
        <v>63.064516129032256</v>
      </c>
      <c r="T10" s="91">
        <f>RANK(S10,S$10:S$14,0)</f>
        <v>3</v>
      </c>
      <c r="U10" s="94"/>
      <c r="V10" s="94"/>
      <c r="W10" s="92">
        <f>L10+O10+R10</f>
        <v>600</v>
      </c>
      <c r="X10" s="95"/>
      <c r="Y10" s="93">
        <f>ROUND(SUM(M10,P10,S10)/3,3)</f>
        <v>64.516</v>
      </c>
      <c r="Z10" s="29" t="s">
        <v>479</v>
      </c>
    </row>
    <row r="11" spans="1:26" s="30" customFormat="1" ht="42" customHeight="1">
      <c r="A11" s="90">
        <f>RANK(Y11,Y$10:Y$14,0)</f>
        <v>2</v>
      </c>
      <c r="B11" s="28"/>
      <c r="C11" s="88"/>
      <c r="D11" s="106" t="s">
        <v>347</v>
      </c>
      <c r="E11" s="9" t="s">
        <v>343</v>
      </c>
      <c r="F11" s="135" t="s">
        <v>8</v>
      </c>
      <c r="G11" s="110" t="s">
        <v>348</v>
      </c>
      <c r="H11" s="1" t="s">
        <v>345</v>
      </c>
      <c r="I11" s="117" t="s">
        <v>349</v>
      </c>
      <c r="J11" s="117" t="s">
        <v>346</v>
      </c>
      <c r="K11" s="118" t="s">
        <v>344</v>
      </c>
      <c r="L11" s="92">
        <v>196.5</v>
      </c>
      <c r="M11" s="93">
        <f>L11/3.1-IF($U11=1,0.5,IF($U11=2,1.5,0))</f>
        <v>63.387096774193544</v>
      </c>
      <c r="N11" s="91">
        <f>RANK(M11,M$10:M$14,0)</f>
        <v>3</v>
      </c>
      <c r="O11" s="92">
        <v>198.5</v>
      </c>
      <c r="P11" s="93">
        <f>O11/3.1-IF($U11=1,0.5,IF($U11=2,1.5,0))</f>
        <v>64.03225806451613</v>
      </c>
      <c r="Q11" s="91">
        <f>RANK(P11,P$10:P$14,0)</f>
        <v>2</v>
      </c>
      <c r="R11" s="92">
        <v>203.5</v>
      </c>
      <c r="S11" s="93">
        <f>R11/3.1-IF($U11=1,0.5,IF($U11=2,1.5,0))</f>
        <v>65.64516129032258</v>
      </c>
      <c r="T11" s="91">
        <f>RANK(S11,S$10:S$14,0)</f>
        <v>1</v>
      </c>
      <c r="U11" s="94"/>
      <c r="V11" s="94"/>
      <c r="W11" s="92">
        <f>L11+O11+R11</f>
        <v>598.5</v>
      </c>
      <c r="X11" s="95"/>
      <c r="Y11" s="93">
        <f>ROUND(SUM(M11,P11,S11)/3,3)</f>
        <v>64.355</v>
      </c>
      <c r="Z11" s="29" t="s">
        <v>479</v>
      </c>
    </row>
    <row r="12" spans="1:26" s="30" customFormat="1" ht="42" customHeight="1">
      <c r="A12" s="90">
        <f>RANK(Y12,Y$10:Y$14,0)</f>
        <v>3</v>
      </c>
      <c r="B12" s="28"/>
      <c r="C12" s="88"/>
      <c r="D12" s="165" t="s">
        <v>282</v>
      </c>
      <c r="E12" s="9" t="s">
        <v>283</v>
      </c>
      <c r="F12" s="10">
        <v>2</v>
      </c>
      <c r="G12" s="166" t="s">
        <v>288</v>
      </c>
      <c r="H12" s="115" t="s">
        <v>286</v>
      </c>
      <c r="I12" s="167" t="s">
        <v>287</v>
      </c>
      <c r="J12" s="167" t="s">
        <v>285</v>
      </c>
      <c r="K12" s="168" t="s">
        <v>284</v>
      </c>
      <c r="L12" s="92">
        <v>199</v>
      </c>
      <c r="M12" s="93">
        <f>L12/3.1-IF($U12=1,0.5,IF($U12=2,1.5,0))</f>
        <v>64.19354838709677</v>
      </c>
      <c r="N12" s="91">
        <f>RANK(M12,M$10:M$14,0)</f>
        <v>2</v>
      </c>
      <c r="O12" s="92">
        <v>195</v>
      </c>
      <c r="P12" s="93">
        <f>O12/3.1-IF($U12=1,0.5,IF($U12=2,1.5,0))</f>
        <v>62.90322580645161</v>
      </c>
      <c r="Q12" s="91">
        <f>RANK(P12,P$10:P$14,0)</f>
        <v>3</v>
      </c>
      <c r="R12" s="92">
        <v>199</v>
      </c>
      <c r="S12" s="93">
        <f>R12/3.1-IF($U12=1,0.5,IF($U12=2,1.5,0))</f>
        <v>64.19354838709677</v>
      </c>
      <c r="T12" s="91">
        <f>RANK(S12,S$10:S$14,0)</f>
        <v>2</v>
      </c>
      <c r="U12" s="94"/>
      <c r="V12" s="94"/>
      <c r="W12" s="92">
        <f>L12+O12+R12</f>
        <v>593</v>
      </c>
      <c r="X12" s="95"/>
      <c r="Y12" s="93">
        <f>ROUND(SUM(M12,P12,S12)/3,3)</f>
        <v>63.763</v>
      </c>
      <c r="Z12" s="29" t="s">
        <v>479</v>
      </c>
    </row>
    <row r="13" spans="1:26" s="30" customFormat="1" ht="42" customHeight="1">
      <c r="A13" s="90">
        <f>RANK(Y13,Y$10:Y$14,0)</f>
        <v>4</v>
      </c>
      <c r="B13" s="28"/>
      <c r="C13" s="88"/>
      <c r="D13" s="106" t="s">
        <v>306</v>
      </c>
      <c r="E13" s="9" t="s">
        <v>303</v>
      </c>
      <c r="F13" s="109" t="s">
        <v>8</v>
      </c>
      <c r="G13" s="114" t="s">
        <v>307</v>
      </c>
      <c r="H13" s="115" t="s">
        <v>304</v>
      </c>
      <c r="I13" s="116" t="s">
        <v>305</v>
      </c>
      <c r="J13" s="116" t="s">
        <v>299</v>
      </c>
      <c r="K13" s="117" t="s">
        <v>298</v>
      </c>
      <c r="L13" s="92">
        <v>188</v>
      </c>
      <c r="M13" s="93">
        <f>L13/3.1-IF($U13=1,0.5,IF($U13=2,1.5,0))</f>
        <v>60.64516129032258</v>
      </c>
      <c r="N13" s="91">
        <f>RANK(M13,M$10:M$14,0)</f>
        <v>4</v>
      </c>
      <c r="O13" s="92">
        <v>184</v>
      </c>
      <c r="P13" s="93">
        <f>O13/3.1-IF($U13=1,0.5,IF($U13=2,1.5,0))</f>
        <v>59.354838709677416</v>
      </c>
      <c r="Q13" s="91">
        <f>RANK(P13,P$10:P$14,0)</f>
        <v>4</v>
      </c>
      <c r="R13" s="92">
        <v>187</v>
      </c>
      <c r="S13" s="93">
        <f>R13/3.1-IF($U13=1,0.5,IF($U13=2,1.5,0))</f>
        <v>60.32258064516129</v>
      </c>
      <c r="T13" s="91">
        <f>RANK(S13,S$10:S$14,0)</f>
        <v>5</v>
      </c>
      <c r="U13" s="94"/>
      <c r="V13" s="94"/>
      <c r="W13" s="92">
        <f>L13+O13+R13</f>
        <v>559</v>
      </c>
      <c r="X13" s="95"/>
      <c r="Y13" s="93">
        <f>ROUND(SUM(M13,P13,S13)/3,3)</f>
        <v>60.108</v>
      </c>
      <c r="Z13" s="29" t="s">
        <v>479</v>
      </c>
    </row>
    <row r="14" spans="1:26" s="30" customFormat="1" ht="42" customHeight="1">
      <c r="A14" s="90">
        <f>RANK(Y14,Y$10:Y$14,0)</f>
        <v>5</v>
      </c>
      <c r="B14" s="28"/>
      <c r="C14" s="88"/>
      <c r="D14" s="145" t="s">
        <v>205</v>
      </c>
      <c r="E14" s="9" t="s">
        <v>206</v>
      </c>
      <c r="F14" s="194">
        <v>3</v>
      </c>
      <c r="G14" s="119" t="s">
        <v>266</v>
      </c>
      <c r="H14" s="136" t="s">
        <v>212</v>
      </c>
      <c r="I14" s="137" t="s">
        <v>264</v>
      </c>
      <c r="J14" s="116" t="s">
        <v>77</v>
      </c>
      <c r="K14" s="118" t="s">
        <v>208</v>
      </c>
      <c r="L14" s="92">
        <v>181</v>
      </c>
      <c r="M14" s="93">
        <f>L14/3.1-IF($U14=1,0.5,IF($U14=2,1.5,0))</f>
        <v>58.387096774193544</v>
      </c>
      <c r="N14" s="91">
        <f>RANK(M14,M$10:M$14,0)</f>
        <v>5</v>
      </c>
      <c r="O14" s="92">
        <v>182.5</v>
      </c>
      <c r="P14" s="93">
        <f>O14/3.1-IF($U14=1,0.5,IF($U14=2,1.5,0))</f>
        <v>58.87096774193548</v>
      </c>
      <c r="Q14" s="91">
        <f>RANK(P14,P$10:P$14,0)</f>
        <v>5</v>
      </c>
      <c r="R14" s="92">
        <v>195</v>
      </c>
      <c r="S14" s="93">
        <f>R14/3.1-IF($U14=1,0.5,IF($U14=2,1.5,0))</f>
        <v>62.90322580645161</v>
      </c>
      <c r="T14" s="91">
        <f>RANK(S14,S$10:S$14,0)</f>
        <v>4</v>
      </c>
      <c r="U14" s="94"/>
      <c r="V14" s="94"/>
      <c r="W14" s="92">
        <f>L14+O14+R14</f>
        <v>558.5</v>
      </c>
      <c r="X14" s="95"/>
      <c r="Y14" s="93">
        <f>ROUND(SUM(M14,P14,S14)/3,3)</f>
        <v>60.054</v>
      </c>
      <c r="Z14" s="29" t="s">
        <v>479</v>
      </c>
    </row>
    <row r="15" spans="1:26" s="30" customFormat="1" ht="12.75">
      <c r="A15" s="31"/>
      <c r="B15" s="32"/>
      <c r="C15" s="33"/>
      <c r="D15" s="47"/>
      <c r="E15" s="5"/>
      <c r="F15" s="6"/>
      <c r="G15" s="7"/>
      <c r="H15" s="48"/>
      <c r="I15" s="49"/>
      <c r="J15" s="6"/>
      <c r="K15" s="8"/>
      <c r="L15" s="34"/>
      <c r="M15" s="35"/>
      <c r="N15" s="36"/>
      <c r="O15" s="34"/>
      <c r="P15" s="35"/>
      <c r="Q15" s="36"/>
      <c r="R15" s="34"/>
      <c r="S15" s="35"/>
      <c r="T15" s="36"/>
      <c r="U15" s="36"/>
      <c r="V15" s="36"/>
      <c r="W15" s="34"/>
      <c r="X15" s="37"/>
      <c r="Y15" s="35"/>
      <c r="Z15" s="38"/>
    </row>
    <row r="16" spans="1:26" ht="48" customHeight="1">
      <c r="A16" s="39"/>
      <c r="B16" s="39"/>
      <c r="C16" s="39"/>
      <c r="D16" s="39" t="s">
        <v>20</v>
      </c>
      <c r="E16" s="39"/>
      <c r="F16" s="39"/>
      <c r="G16" s="39"/>
      <c r="H16" s="39"/>
      <c r="J16" s="39"/>
      <c r="K16" s="11" t="s">
        <v>192</v>
      </c>
      <c r="L16" s="40"/>
      <c r="M16" s="41"/>
      <c r="N16" s="39"/>
      <c r="O16" s="42"/>
      <c r="P16" s="43"/>
      <c r="Q16" s="39"/>
      <c r="R16" s="42"/>
      <c r="S16" s="43"/>
      <c r="T16" s="39"/>
      <c r="U16" s="39"/>
      <c r="V16" s="39"/>
      <c r="W16" s="39"/>
      <c r="X16" s="39"/>
      <c r="Y16" s="43"/>
      <c r="Z16" s="39"/>
    </row>
    <row r="17" spans="1:26" ht="48" customHeight="1">
      <c r="A17" s="39"/>
      <c r="B17" s="39"/>
      <c r="C17" s="39"/>
      <c r="D17" s="39" t="s">
        <v>13</v>
      </c>
      <c r="E17" s="39"/>
      <c r="F17" s="39"/>
      <c r="G17" s="39"/>
      <c r="H17" s="39"/>
      <c r="J17" s="39"/>
      <c r="K17" s="11" t="s">
        <v>49</v>
      </c>
      <c r="L17" s="40"/>
      <c r="M17" s="44"/>
      <c r="O17" s="42"/>
      <c r="P17" s="43"/>
      <c r="Q17" s="39"/>
      <c r="R17" s="42"/>
      <c r="S17" s="43"/>
      <c r="T17" s="39"/>
      <c r="U17" s="39"/>
      <c r="V17" s="39"/>
      <c r="W17" s="39"/>
      <c r="X17" s="39"/>
      <c r="Y17" s="43"/>
      <c r="Z17" s="39"/>
    </row>
    <row r="18" spans="12:13" ht="12.75">
      <c r="L18" s="40"/>
      <c r="M18" s="41"/>
    </row>
    <row r="19" spans="11:13" ht="12.75">
      <c r="K19" s="41"/>
      <c r="L19" s="40"/>
      <c r="M19" s="41"/>
    </row>
  </sheetData>
  <sheetProtection/>
  <protectedRanges>
    <protectedRange sqref="K12" name="Диапазон1_3_1_1_3_11_1_1_3_1_3_1_1_1_1_3_3_1_1_2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Alevtina</cp:lastModifiedBy>
  <cp:lastPrinted>2018-04-30T13:07:57Z</cp:lastPrinted>
  <dcterms:created xsi:type="dcterms:W3CDTF">2015-04-26T07:55:09Z</dcterms:created>
  <dcterms:modified xsi:type="dcterms:W3CDTF">2018-04-30T13:13:15Z</dcterms:modified>
  <cp:category/>
  <cp:version/>
  <cp:contentType/>
  <cp:contentStatus/>
</cp:coreProperties>
</file>