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9375" tabRatio="933" activeTab="2"/>
  </bookViews>
  <sheets>
    <sheet name="МЛ" sheetId="1" r:id="rId1"/>
    <sheet name="Выбор" sheetId="2" r:id="rId2"/>
    <sheet name="КЮР_Юн" sheetId="3" r:id="rId3"/>
    <sheet name="Судейская" sheetId="4" r:id="rId4"/>
    <sheet name="Судейская (2)" sheetId="5" r:id="rId5"/>
  </sheets>
  <definedNames>
    <definedName name="_xlfn.RANK.EQ" hidden="1">#NAME?</definedName>
    <definedName name="_xlnm._FilterDatabase" localSheetId="0" hidden="1">'МЛ'!$A$5:$L$12</definedName>
    <definedName name="_xlnm.Print_Area" localSheetId="1">'Выбор'!$A$1:$Z$19</definedName>
    <definedName name="_xlnm.Print_Area" localSheetId="0">'МЛ'!$A$1:$L$18</definedName>
  </definedNames>
  <calcPr fullCalcOnLoad="1"/>
</workbook>
</file>

<file path=xl/sharedStrings.xml><?xml version="1.0" encoding="utf-8"?>
<sst xmlns="http://schemas.openxmlformats.org/spreadsheetml/2006/main" count="311" uniqueCount="122">
  <si>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</si>
  <si>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</si>
  <si>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</si>
  <si>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</si>
  <si>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</si>
  <si>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</si>
  <si>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</si>
  <si>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</si>
  <si>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Главный секретарь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</si>
  <si>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</si>
  <si>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</si>
  <si>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</si>
  <si>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</si>
  <si>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</si>
  <si>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</si>
  <si>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Главный судья</t>
  </si>
  <si>
    <t>Выездка</t>
  </si>
  <si>
    <t>Н</t>
  </si>
  <si>
    <t>C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</si>
  <si>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</si>
  <si>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</si>
  <si>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</si>
  <si>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</si>
  <si>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</si>
  <si>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</si>
  <si>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</si>
  <si>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</si>
  <si>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</si>
  <si>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</si>
  <si>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</si>
  <si>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</si>
  <si>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</si>
  <si>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</si>
  <si>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</si>
  <si>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</si>
  <si>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ВК</t>
  </si>
  <si>
    <t>Ленинградская область</t>
  </si>
  <si>
    <t>Санкт-Петербург</t>
  </si>
  <si>
    <t>Член ГСК</t>
  </si>
  <si>
    <t>Ветеринарный врач</t>
  </si>
  <si>
    <t>КМС</t>
  </si>
  <si>
    <t>Допущен</t>
  </si>
  <si>
    <t xml:space="preserve">Главный судья </t>
  </si>
  <si>
    <t>1К</t>
  </si>
  <si>
    <t>-</t>
  </si>
  <si>
    <t>Разбитная Е.А.</t>
  </si>
  <si>
    <t>Разбитная Е. - ВК - Санкт-Петербург</t>
  </si>
  <si>
    <t>Член ГСК, Технический Делегат</t>
  </si>
  <si>
    <t>М</t>
  </si>
  <si>
    <t>Додонова О. - ВК - Ленинградская область</t>
  </si>
  <si>
    <t>Езда по выбору</t>
  </si>
  <si>
    <t>Езда</t>
  </si>
  <si>
    <t>Додонова О.А.</t>
  </si>
  <si>
    <t>Справка о составе ГСК</t>
  </si>
  <si>
    <t>Директор турнира</t>
  </si>
  <si>
    <r>
      <rPr>
        <b/>
        <sz val="12"/>
        <rFont val="Verdana"/>
        <family val="2"/>
      </rPr>
      <t>НОВОГОДНИЙ БАЛ В КК "ФОРСАЙД"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>выездка (среди мальчиков и девочек, юношей и девушек,
юниоров и юниорок, мужчин и женщин)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>РЕГИОНАЛЬНЫЕ СОРЕВНОВАНИЯ</t>
    </r>
  </si>
  <si>
    <t>12-14 декабря 2019</t>
  </si>
  <si>
    <t>КК "Форсайд" / Ленинградская область</t>
  </si>
  <si>
    <t>Фролова И. - Санкт-Петербург</t>
  </si>
  <si>
    <t>КЮР ЮНОШЕСКИХ ЕЗД</t>
  </si>
  <si>
    <t>Разряд</t>
  </si>
  <si>
    <t>С</t>
  </si>
  <si>
    <t>Сумма 
техника</t>
  </si>
  <si>
    <t>Сумма артестичность</t>
  </si>
  <si>
    <t xml:space="preserve">Всего </t>
  </si>
  <si>
    <t>техника</t>
  </si>
  <si>
    <t>арт.</t>
  </si>
  <si>
    <t>баллы</t>
  </si>
  <si>
    <t>КК "Форсайд"/
Ленинградская область</t>
  </si>
  <si>
    <r>
      <rPr>
        <b/>
        <sz val="16"/>
        <rFont val="Verdana"/>
        <family val="2"/>
      </rPr>
      <t>НОВОГОДНИЙ БАЛ В КК "ФОРСАЙД"</t>
    </r>
    <r>
      <rPr>
        <b/>
        <sz val="12"/>
        <rFont val="Verdana"/>
        <family val="2"/>
      </rPr>
      <t xml:space="preserve">
</t>
    </r>
    <r>
      <rPr>
        <sz val="11"/>
        <rFont val="Verdana"/>
        <family val="2"/>
      </rPr>
      <t>выездка (среди мальчиков и девочек, юношей и девушек, юниоров и юниорок, мужчин и женщин)
РЕГИОНАЛЬНЫЕ СОРЕВНОВАНИЯ</t>
    </r>
  </si>
  <si>
    <t>14 декабря 2019</t>
  </si>
  <si>
    <t>КПд</t>
  </si>
  <si>
    <r>
      <t xml:space="preserve">ПРИХОЖАЙ </t>
    </r>
    <r>
      <rPr>
        <sz val="8"/>
        <rFont val="Verdana"/>
        <family val="2"/>
      </rPr>
      <t>Виктория</t>
    </r>
  </si>
  <si>
    <t>000682</t>
  </si>
  <si>
    <r>
      <t>ДАНИЭЛЬ-</t>
    </r>
    <r>
      <rPr>
        <sz val="8"/>
        <rFont val="Verdana"/>
        <family val="2"/>
      </rPr>
      <t>13, коб., сер., нем. верх. пони, Нинтендо (Литтл Милтон), республика Марий Эл</t>
    </r>
  </si>
  <si>
    <t>017479</t>
  </si>
  <si>
    <t>Русакова М.</t>
  </si>
  <si>
    <r>
      <t>РУСАКОВ</t>
    </r>
    <r>
      <rPr>
        <sz val="8"/>
        <rFont val="Verdana"/>
        <family val="2"/>
      </rPr>
      <t xml:space="preserve"> Тимофей, 1998</t>
    </r>
  </si>
  <si>
    <t>005098</t>
  </si>
  <si>
    <r>
      <t>РИАННА-</t>
    </r>
    <r>
      <rPr>
        <sz val="8"/>
        <rFont val="Verdana"/>
        <family val="2"/>
      </rPr>
      <t>10, коб., т.гнед., вестф., Рицио, Германия</t>
    </r>
  </si>
  <si>
    <t>011755</t>
  </si>
  <si>
    <t>КК "Форсайд"/
Санкт-Петербург</t>
  </si>
  <si>
    <t>ППдА</t>
  </si>
  <si>
    <r>
      <t xml:space="preserve">АРХИПОВА </t>
    </r>
    <r>
      <rPr>
        <sz val="8"/>
        <rFont val="Verdana"/>
        <family val="2"/>
      </rPr>
      <t>Екатерина</t>
    </r>
  </si>
  <si>
    <t>021592</t>
  </si>
  <si>
    <r>
      <t>МАЛИБУ-</t>
    </r>
    <r>
      <rPr>
        <sz val="8"/>
        <rFont val="Verdana"/>
        <family val="2"/>
      </rPr>
      <t>15, коб., гнед., нем. верх. пони, Миракуликс С, Марий Эл Респ</t>
    </r>
  </si>
  <si>
    <t>020578</t>
  </si>
  <si>
    <t>ЛПд</t>
  </si>
  <si>
    <r>
      <t>МИРАКУЛИКС</t>
    </r>
    <r>
      <rPr>
        <sz val="8"/>
        <rFont val="Verdana"/>
        <family val="2"/>
      </rPr>
      <t>-08 (147), мер., палом., нем.райтпони, Miraculix S, Голландия</t>
    </r>
  </si>
  <si>
    <t>104AR84-Pony</t>
  </si>
  <si>
    <r>
      <t xml:space="preserve">САВЕЛЬЕВА </t>
    </r>
    <r>
      <rPr>
        <sz val="8"/>
        <rFont val="Verdana"/>
        <family val="2"/>
      </rPr>
      <t>Ирина</t>
    </r>
  </si>
  <si>
    <t>001482</t>
  </si>
  <si>
    <t>МС</t>
  </si>
  <si>
    <r>
      <t>КВАНТУМ ТЕОРИ-</t>
    </r>
    <r>
      <rPr>
        <sz val="8"/>
        <rFont val="Verdana"/>
        <family val="2"/>
      </rPr>
      <t>11, мер., гнед., ганн., Кватербэк, Германия</t>
    </r>
  </si>
  <si>
    <t>020571</t>
  </si>
  <si>
    <r>
      <t xml:space="preserve">РУСАКОВА </t>
    </r>
    <r>
      <rPr>
        <sz val="8"/>
        <rFont val="Verdana"/>
        <family val="2"/>
      </rPr>
      <t>Таисия, 2004</t>
    </r>
  </si>
  <si>
    <t>008904</t>
  </si>
  <si>
    <r>
      <t>РИЧАРД</t>
    </r>
    <r>
      <rPr>
        <sz val="8"/>
        <rFont val="Verdana"/>
        <family val="2"/>
      </rPr>
      <t>-09, мер., рыж., ганн., Локсли II, Германия</t>
    </r>
  </si>
  <si>
    <t>Мещерякова А.</t>
  </si>
  <si>
    <t>Русакова М.
Кулбак А.</t>
  </si>
  <si>
    <r>
      <t xml:space="preserve">КОРОТУН </t>
    </r>
    <r>
      <rPr>
        <sz val="8"/>
        <rFont val="Verdana"/>
        <family val="2"/>
      </rPr>
      <t>Анастасия, 2006</t>
    </r>
  </si>
  <si>
    <t>013606</t>
  </si>
  <si>
    <r>
      <t>ДАНХИЛЛ</t>
    </r>
    <r>
      <rPr>
        <sz val="8"/>
        <rFont val="Verdana"/>
        <family val="2"/>
      </rPr>
      <t>-05,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полукр., Дамаск, Ленинградская область</t>
    </r>
  </si>
  <si>
    <t>005877</t>
  </si>
  <si>
    <t>Гришановаич О.</t>
  </si>
  <si>
    <t>Мирецкая И.</t>
  </si>
  <si>
    <r>
      <t xml:space="preserve">НОВОГОДНИЙ БАЛ В КК "ФОРСАЙД"
</t>
    </r>
    <r>
      <rPr>
        <sz val="12"/>
        <rFont val="Verdana"/>
        <family val="2"/>
      </rPr>
      <t>выездка (среди юношей и девушек)
РЕГИОНАЛЬНЫЕ СОРЕВНОВАНИЯ</t>
    </r>
  </si>
  <si>
    <r>
      <t xml:space="preserve">НОВОГОДНИЙ БАЛ В КК "ФОРСАЙД"
</t>
    </r>
    <r>
      <rPr>
        <sz val="12"/>
        <rFont val="Verdana"/>
        <family val="2"/>
      </rPr>
      <t>выездка (среди мальчиков и девочек, юношей и девушек, юниоров и юниорок, мужчин и женщин)
РЕГИОНАЛЬНЫЕ СОРЕВНОВАНИЯ</t>
    </r>
  </si>
  <si>
    <t>Огулова Н.В.</t>
  </si>
  <si>
    <t>Швецова К.А.</t>
  </si>
  <si>
    <t>2К</t>
  </si>
  <si>
    <t>Стюард</t>
  </si>
  <si>
    <t>Степанова И.И.</t>
  </si>
  <si>
    <t>Заместитель главного секретаря</t>
  </si>
  <si>
    <t>Бауман И.В.</t>
  </si>
  <si>
    <t>Фролова И.П.</t>
  </si>
  <si>
    <t>Чебунина О.</t>
  </si>
  <si>
    <r>
      <t xml:space="preserve">Судьи: </t>
    </r>
    <r>
      <rPr>
        <sz val="10"/>
        <rFont val="Verdana"/>
        <family val="2"/>
      </rPr>
      <t xml:space="preserve">Н - Швецова К. - 2К - Санкт-Петербург, </t>
    </r>
    <r>
      <rPr>
        <b/>
        <sz val="10"/>
        <rFont val="Verdana"/>
        <family val="2"/>
      </rPr>
      <t xml:space="preserve">С - Додонова О. - ВК - Ленинградская область, </t>
    </r>
    <r>
      <rPr>
        <sz val="10"/>
        <rFont val="Verdana"/>
        <family val="2"/>
      </rPr>
      <t>М - Огулова Н. - 1К - Ленинградская область</t>
    </r>
  </si>
  <si>
    <t>ППюн</t>
  </si>
  <si>
    <t>КПюн</t>
  </si>
  <si>
    <t>011398</t>
  </si>
  <si>
    <r>
      <rPr>
        <b/>
        <sz val="10"/>
        <rFont val="Verdana"/>
        <family val="2"/>
      </rPr>
      <t>Судьи:</t>
    </r>
    <r>
      <rPr>
        <sz val="10"/>
        <rFont val="Verdana"/>
        <family val="2"/>
      </rPr>
      <t xml:space="preserve"> Н - Швецова К. - 2К - Санкт-Петербург, </t>
    </r>
    <r>
      <rPr>
        <b/>
        <sz val="10"/>
        <rFont val="Verdana"/>
        <family val="2"/>
      </rPr>
      <t>С - Додонова О. - ВК - Ленинградская область,</t>
    </r>
    <r>
      <rPr>
        <sz val="10"/>
        <rFont val="Verdana"/>
        <family val="2"/>
      </rPr>
      <t xml:space="preserve"> М - Огулова Н. - 1К - Ленинградская область</t>
    </r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</si>
</sst>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0.0"/>
    <numFmt numFmtId="191" formatCode="h:mm;@"/>
    <numFmt numFmtId="192" formatCode="_(\$* #,##0.00_);_(\$* \(#,##0.00\);_(\$* \-??_);_(@_)"/>
    <numFmt numFmtId="193" formatCode="_-* #,##0.00&quot;р.&quot;_-;\-* #,##0.00&quot;р.&quot;_-;_-* \-??&quot;р.&quot;_-;_-@_-"/>
    <numFmt numFmtId="194" formatCode="&quot;SFr.&quot;\ #,##0;&quot;SFr.&quot;\ \-#,##0"/>
    <numFmt numFmtId="195" formatCode="_-* #,##0\ &quot;SFr.&quot;_-;\-* #,##0\ &quot;SFr.&quot;_-;_-* &quot;-&quot;\ &quot;SFr.&quot;_-;_-@_-"/>
    <numFmt numFmtId="196" formatCode="_ &quot;SFr.&quot;\ * #,##0.00_ ;_ &quot;SFr.&quot;\ * \-#,##0.00_ ;_ &quot;SFr.&quot;\ * &quot;-&quot;??_ ;_ @_ "/>
    <numFmt numFmtId="197" formatCode="_-* #,##0.00_р_._-;\-* #,##0.00_р_._-;_-* \-??_р_._-;_-@_-"/>
    <numFmt numFmtId="198" formatCode="#,##0.000"/>
    <numFmt numFmtId="199" formatCode="000000"/>
    <numFmt numFmtId="200" formatCode="0.00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Verdana"/>
      <family val="2"/>
    </font>
    <font>
      <i/>
      <sz val="12"/>
      <name val="Verdana"/>
      <family val="2"/>
    </font>
    <font>
      <b/>
      <sz val="12"/>
      <name val="Verdana"/>
      <family val="2"/>
    </font>
    <font>
      <b/>
      <i/>
      <sz val="9"/>
      <name val="Arial Cyr"/>
      <family val="0"/>
    </font>
    <font>
      <i/>
      <sz val="9"/>
      <name val="Verdana"/>
      <family val="2"/>
    </font>
    <font>
      <b/>
      <i/>
      <sz val="9"/>
      <name val="Verdana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4"/>
      <name val="Verdana"/>
      <family val="2"/>
    </font>
    <font>
      <b/>
      <sz val="7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b/>
      <sz val="16"/>
      <name val="Verdana"/>
      <family val="2"/>
    </font>
    <font>
      <sz val="7"/>
      <name val="Verdana"/>
      <family val="2"/>
    </font>
    <font>
      <sz val="8"/>
      <name val="Segoe UI"/>
      <family val="2"/>
    </font>
    <font>
      <b/>
      <i/>
      <sz val="7"/>
      <name val="Verdana"/>
      <family val="2"/>
    </font>
    <font>
      <b/>
      <i/>
      <sz val="10"/>
      <name val="Verdana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sz val="12"/>
      <name val="Verdana"/>
      <family val="2"/>
    </font>
    <font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3" fillId="12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3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5" fontId="0" fillId="0" borderId="0" applyFill="0" applyBorder="0" applyAlignment="0" applyProtection="0"/>
    <xf numFmtId="195" fontId="0" fillId="0" borderId="0" applyFill="0" applyBorder="0" applyAlignment="0" applyProtection="0"/>
    <xf numFmtId="195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6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0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3" fontId="7" fillId="0" borderId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3" fontId="7" fillId="0" borderId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40" borderId="7" applyNumberFormat="0" applyAlignment="0" applyProtection="0"/>
    <xf numFmtId="0" fontId="12" fillId="41" borderId="7" applyNumberFormat="0" applyAlignment="0" applyProtection="0"/>
    <xf numFmtId="0" fontId="12" fillId="41" borderId="7" applyNumberFormat="0" applyAlignment="0" applyProtection="0"/>
    <xf numFmtId="0" fontId="12" fillId="40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1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7" fontId="0" fillId="0" borderId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</cellStyleXfs>
  <cellXfs count="205">
    <xf numFmtId="0" fontId="0" fillId="0" borderId="0" xfId="0" applyAlignment="1">
      <alignment/>
    </xf>
    <xf numFmtId="0" fontId="31" fillId="46" borderId="10" xfId="1011" applyFont="1" applyFill="1" applyBorder="1" applyAlignment="1" applyProtection="1">
      <alignment horizontal="center" vertical="center"/>
      <protection locked="0"/>
    </xf>
    <xf numFmtId="188" fontId="25" fillId="46" borderId="10" xfId="1023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009" applyFont="1" applyAlignment="1" applyProtection="1">
      <alignment horizontal="center"/>
      <protection locked="0"/>
    </xf>
    <xf numFmtId="0" fontId="24" fillId="0" borderId="0" xfId="1016" applyFont="1" applyAlignment="1" applyProtection="1">
      <alignment horizontal="center" vertical="center"/>
      <protection locked="0"/>
    </xf>
    <xf numFmtId="0" fontId="24" fillId="0" borderId="0" xfId="1016" applyFont="1" applyFill="1" applyAlignment="1" applyProtection="1">
      <alignment horizontal="center" vertical="center"/>
      <protection locked="0"/>
    </xf>
    <xf numFmtId="0" fontId="23" fillId="0" borderId="0" xfId="1016" applyFont="1" applyFill="1" applyAlignment="1" applyProtection="1">
      <alignment horizontal="center" vertical="center" wrapText="1"/>
      <protection locked="0"/>
    </xf>
    <xf numFmtId="0" fontId="31" fillId="0" borderId="0" xfId="1016" applyFont="1" applyFill="1" applyAlignment="1" applyProtection="1">
      <alignment horizontal="center" wrapText="1"/>
      <protection locked="0"/>
    </xf>
    <xf numFmtId="0" fontId="23" fillId="0" borderId="0" xfId="1007" applyNumberFormat="1" applyFont="1" applyFill="1" applyBorder="1" applyAlignment="1" applyProtection="1">
      <alignment vertical="center"/>
      <protection locked="0"/>
    </xf>
    <xf numFmtId="49" fontId="23" fillId="0" borderId="0" xfId="1007" applyNumberFormat="1" applyFont="1" applyFill="1" applyBorder="1" applyAlignment="1" applyProtection="1">
      <alignment vertical="center"/>
      <protection locked="0"/>
    </xf>
    <xf numFmtId="0" fontId="23" fillId="0" borderId="0" xfId="1008" applyNumberFormat="1" applyFont="1" applyFill="1" applyBorder="1" applyAlignment="1" applyProtection="1">
      <alignment vertical="center"/>
      <protection locked="0"/>
    </xf>
    <xf numFmtId="0" fontId="0" fillId="0" borderId="0" xfId="1009" applyFont="1" applyAlignment="1" applyProtection="1">
      <alignment vertical="center"/>
      <protection locked="0"/>
    </xf>
    <xf numFmtId="0" fontId="0" fillId="0" borderId="0" xfId="1023" applyFont="1" applyAlignment="1" applyProtection="1">
      <alignment vertical="center"/>
      <protection locked="0"/>
    </xf>
    <xf numFmtId="0" fontId="37" fillId="0" borderId="0" xfId="1023" applyFont="1" applyAlignment="1" applyProtection="1">
      <alignment vertical="center"/>
      <protection locked="0"/>
    </xf>
    <xf numFmtId="0" fontId="38" fillId="0" borderId="0" xfId="1023" applyFont="1" applyAlignment="1" applyProtection="1">
      <alignment vertical="center"/>
      <protection locked="0"/>
    </xf>
    <xf numFmtId="0" fontId="25" fillId="0" borderId="0" xfId="1023" applyFont="1" applyProtection="1">
      <alignment/>
      <protection locked="0"/>
    </xf>
    <xf numFmtId="0" fontId="25" fillId="0" borderId="0" xfId="1023" applyFont="1" applyAlignment="1" applyProtection="1">
      <alignment wrapText="1"/>
      <protection locked="0"/>
    </xf>
    <xf numFmtId="0" fontId="25" fillId="0" borderId="0" xfId="1023" applyFont="1" applyAlignment="1" applyProtection="1">
      <alignment shrinkToFit="1"/>
      <protection locked="0"/>
    </xf>
    <xf numFmtId="1" fontId="34" fillId="0" borderId="0" xfId="1023" applyNumberFormat="1" applyFont="1" applyProtection="1">
      <alignment/>
      <protection locked="0"/>
    </xf>
    <xf numFmtId="188" fontId="25" fillId="0" borderId="0" xfId="1023" applyNumberFormat="1" applyFont="1" applyProtection="1">
      <alignment/>
      <protection locked="0"/>
    </xf>
    <xf numFmtId="0" fontId="34" fillId="0" borderId="0" xfId="1023" applyFont="1" applyProtection="1">
      <alignment/>
      <protection locked="0"/>
    </xf>
    <xf numFmtId="188" fontId="34" fillId="0" borderId="0" xfId="1023" applyNumberFormat="1" applyFont="1" applyProtection="1">
      <alignment/>
      <protection locked="0"/>
    </xf>
    <xf numFmtId="0" fontId="25" fillId="0" borderId="0" xfId="1023" applyFont="1" applyBorder="1" applyAlignment="1" applyProtection="1">
      <alignment horizontal="right" vertical="center"/>
      <protection locked="0"/>
    </xf>
    <xf numFmtId="0" fontId="38" fillId="0" borderId="0" xfId="1009" applyFont="1" applyAlignment="1" applyProtection="1">
      <alignment vertical="center"/>
      <protection locked="0"/>
    </xf>
    <xf numFmtId="1" fontId="28" fillId="46" borderId="10" xfId="1011" applyNumberFormat="1" applyFont="1" applyFill="1" applyBorder="1" applyAlignment="1" applyProtection="1">
      <alignment horizontal="center" vertical="center" textRotation="90" wrapText="1"/>
      <protection locked="0"/>
    </xf>
    <xf numFmtId="188" fontId="28" fillId="46" borderId="10" xfId="1011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1011" applyFont="1" applyFill="1" applyBorder="1" applyAlignment="1" applyProtection="1">
      <alignment horizontal="center" vertical="center" textRotation="90" wrapText="1"/>
      <protection locked="0"/>
    </xf>
    <xf numFmtId="0" fontId="23" fillId="0" borderId="10" xfId="1023" applyFont="1" applyFill="1" applyBorder="1" applyAlignment="1" applyProtection="1">
      <alignment horizontal="center" vertical="center"/>
      <protection locked="0"/>
    </xf>
    <xf numFmtId="0" fontId="30" fillId="0" borderId="0" xfId="1009" applyFont="1" applyAlignment="1" applyProtection="1">
      <alignment vertical="center"/>
      <protection locked="0"/>
    </xf>
    <xf numFmtId="0" fontId="0" fillId="0" borderId="0" xfId="1009" applyNumberFormat="1" applyFont="1" applyFill="1" applyBorder="1" applyAlignment="1" applyProtection="1">
      <alignment horizontal="center" vertical="center"/>
      <protection locked="0"/>
    </xf>
    <xf numFmtId="0" fontId="23" fillId="0" borderId="0" xfId="1009" applyNumberFormat="1" applyFont="1" applyFill="1" applyBorder="1" applyAlignment="1" applyProtection="1">
      <alignment vertical="center"/>
      <protection locked="0"/>
    </xf>
    <xf numFmtId="1" fontId="0" fillId="0" borderId="0" xfId="1009" applyNumberFormat="1" applyFont="1" applyAlignment="1" applyProtection="1">
      <alignment vertical="center"/>
      <protection locked="0"/>
    </xf>
    <xf numFmtId="188" fontId="0" fillId="0" borderId="0" xfId="1009" applyNumberFormat="1" applyFont="1" applyAlignment="1" applyProtection="1">
      <alignment vertical="center"/>
      <protection locked="0"/>
    </xf>
    <xf numFmtId="0" fontId="23" fillId="0" borderId="0" xfId="1010" applyFont="1" applyAlignment="1" applyProtection="1">
      <alignment vertical="center"/>
      <protection locked="0"/>
    </xf>
    <xf numFmtId="0" fontId="0" fillId="0" borderId="0" xfId="1016" applyFill="1" applyAlignment="1" applyProtection="1">
      <alignment vertical="center"/>
      <protection locked="0"/>
    </xf>
    <xf numFmtId="0" fontId="21" fillId="0" borderId="0" xfId="1016" applyFont="1" applyFill="1" applyAlignment="1" applyProtection="1">
      <alignment vertical="center"/>
      <protection locked="0"/>
    </xf>
    <xf numFmtId="0" fontId="0" fillId="0" borderId="0" xfId="1016" applyFont="1" applyFill="1" applyAlignment="1" applyProtection="1">
      <alignment horizontal="center" vertical="center"/>
      <protection locked="0"/>
    </xf>
    <xf numFmtId="0" fontId="30" fillId="0" borderId="0" xfId="1016" applyFont="1" applyFill="1" applyAlignment="1" applyProtection="1">
      <alignment horizontal="center" vertical="center"/>
      <protection locked="0"/>
    </xf>
    <xf numFmtId="0" fontId="0" fillId="0" borderId="0" xfId="1016" applyFill="1" applyAlignment="1" applyProtection="1">
      <alignment horizontal="center" vertical="center" wrapText="1"/>
      <protection locked="0"/>
    </xf>
    <xf numFmtId="0" fontId="22" fillId="0" borderId="0" xfId="1026" applyFont="1" applyFill="1" applyAlignment="1">
      <alignment vertical="center" wrapText="1"/>
      <protection/>
    </xf>
    <xf numFmtId="0" fontId="0" fillId="0" borderId="0" xfId="709">
      <alignment/>
      <protection/>
    </xf>
    <xf numFmtId="0" fontId="39" fillId="0" borderId="0" xfId="1007" applyNumberFormat="1" applyFont="1" applyFill="1" applyBorder="1" applyAlignment="1" applyProtection="1">
      <alignment vertical="center"/>
      <protection locked="0"/>
    </xf>
    <xf numFmtId="0" fontId="31" fillId="0" borderId="0" xfId="1009" applyFont="1" applyAlignment="1" applyProtection="1">
      <alignment horizontal="center"/>
      <protection locked="0"/>
    </xf>
    <xf numFmtId="0" fontId="21" fillId="0" borderId="10" xfId="1016" applyFont="1" applyFill="1" applyBorder="1" applyAlignment="1" applyProtection="1">
      <alignment horizontal="center" vertical="center"/>
      <protection locked="0"/>
    </xf>
    <xf numFmtId="0" fontId="39" fillId="0" borderId="10" xfId="1007" applyNumberFormat="1" applyFont="1" applyFill="1" applyBorder="1" applyAlignment="1" applyProtection="1">
      <alignment vertical="center"/>
      <protection locked="0"/>
    </xf>
    <xf numFmtId="0" fontId="0" fillId="0" borderId="10" xfId="709" applyBorder="1">
      <alignment/>
      <protection/>
    </xf>
    <xf numFmtId="0" fontId="27" fillId="0" borderId="10" xfId="1007" applyNumberFormat="1" applyFont="1" applyFill="1" applyBorder="1" applyAlignment="1" applyProtection="1">
      <alignment vertical="center"/>
      <protection locked="0"/>
    </xf>
    <xf numFmtId="0" fontId="23" fillId="0" borderId="10" xfId="1007" applyNumberFormat="1" applyFont="1" applyFill="1" applyBorder="1" applyAlignment="1" applyProtection="1">
      <alignment vertical="center"/>
      <protection locked="0"/>
    </xf>
    <xf numFmtId="0" fontId="27" fillId="0" borderId="10" xfId="1007" applyNumberFormat="1" applyFont="1" applyFill="1" applyBorder="1" applyAlignment="1" applyProtection="1">
      <alignment vertical="center" wrapText="1"/>
      <protection locked="0"/>
    </xf>
    <xf numFmtId="0" fontId="25" fillId="46" borderId="10" xfId="1023" applyFont="1" applyFill="1" applyBorder="1" applyAlignment="1" applyProtection="1">
      <alignment horizontal="center" vertical="center" wrapText="1"/>
      <protection locked="0"/>
    </xf>
    <xf numFmtId="0" fontId="26" fillId="0" borderId="10" xfId="1012" applyFont="1" applyBorder="1" applyAlignment="1" applyProtection="1">
      <alignment horizontal="center" vertical="center" wrapText="1"/>
      <protection locked="0"/>
    </xf>
    <xf numFmtId="190" fontId="27" fillId="0" borderId="10" xfId="1009" applyNumberFormat="1" applyFont="1" applyBorder="1" applyAlignment="1" applyProtection="1">
      <alignment horizontal="center" vertical="center" wrapText="1"/>
      <protection locked="0"/>
    </xf>
    <xf numFmtId="188" fontId="36" fillId="0" borderId="10" xfId="1009" applyNumberFormat="1" applyFont="1" applyBorder="1" applyAlignment="1" applyProtection="1">
      <alignment horizontal="center" vertical="center" wrapText="1"/>
      <protection locked="0"/>
    </xf>
    <xf numFmtId="0" fontId="25" fillId="0" borderId="10" xfId="1009" applyFont="1" applyBorder="1" applyAlignment="1" applyProtection="1">
      <alignment horizontal="center" vertical="center" wrapText="1"/>
      <protection locked="0"/>
    </xf>
    <xf numFmtId="1" fontId="28" fillId="0" borderId="10" xfId="1009" applyNumberFormat="1" applyFont="1" applyBorder="1" applyAlignment="1" applyProtection="1">
      <alignment horizontal="center" vertical="center" wrapText="1"/>
      <protection locked="0"/>
    </xf>
    <xf numFmtId="0" fontId="38" fillId="0" borderId="0" xfId="1016" applyFont="1" applyFill="1" applyAlignment="1" applyProtection="1">
      <alignment vertical="center"/>
      <protection locked="0"/>
    </xf>
    <xf numFmtId="0" fontId="25" fillId="0" borderId="0" xfId="1016" applyFont="1" applyFill="1" applyProtection="1">
      <alignment/>
      <protection locked="0"/>
    </xf>
    <xf numFmtId="0" fontId="25" fillId="0" borderId="0" xfId="1016" applyFont="1" applyFill="1" applyAlignment="1" applyProtection="1">
      <alignment wrapText="1"/>
      <protection locked="0"/>
    </xf>
    <xf numFmtId="0" fontId="25" fillId="0" borderId="0" xfId="1016" applyFont="1" applyFill="1" applyAlignment="1" applyProtection="1">
      <alignment shrinkToFit="1"/>
      <protection locked="0"/>
    </xf>
    <xf numFmtId="0" fontId="25" fillId="0" borderId="0" xfId="1016" applyFont="1" applyFill="1" applyAlignment="1" applyProtection="1">
      <alignment horizontal="left"/>
      <protection locked="0"/>
    </xf>
    <xf numFmtId="0" fontId="34" fillId="0" borderId="0" xfId="1016" applyFont="1" applyFill="1" applyProtection="1">
      <alignment/>
      <protection locked="0"/>
    </xf>
    <xf numFmtId="0" fontId="26" fillId="0" borderId="10" xfId="1016" applyFont="1" applyFill="1" applyBorder="1" applyAlignment="1" applyProtection="1">
      <alignment horizontal="center" vertical="center" textRotation="90" wrapText="1"/>
      <protection locked="0"/>
    </xf>
    <xf numFmtId="0" fontId="26" fillId="0" borderId="10" xfId="1016" applyFont="1" applyFill="1" applyBorder="1" applyAlignment="1" applyProtection="1">
      <alignment horizontal="center" vertical="center" wrapText="1"/>
      <protection locked="0"/>
    </xf>
    <xf numFmtId="0" fontId="27" fillId="0" borderId="10" xfId="1024" applyNumberFormat="1" applyFont="1" applyFill="1" applyBorder="1" applyAlignment="1" applyProtection="1">
      <alignment horizontal="center" vertical="center"/>
      <protection locked="0"/>
    </xf>
    <xf numFmtId="0" fontId="31" fillId="0" borderId="0" xfId="1016" applyFont="1" applyFill="1" applyAlignment="1" applyProtection="1">
      <alignment vertical="center" wrapText="1"/>
      <protection locked="0"/>
    </xf>
    <xf numFmtId="0" fontId="21" fillId="47" borderId="10" xfId="1016" applyFont="1" applyFill="1" applyBorder="1" applyAlignment="1" applyProtection="1">
      <alignment horizontal="center" vertical="center"/>
      <protection locked="0"/>
    </xf>
    <xf numFmtId="49" fontId="27" fillId="47" borderId="10" xfId="1006" applyNumberFormat="1" applyFont="1" applyFill="1" applyBorder="1" applyAlignment="1" applyProtection="1">
      <alignment horizontal="center" vertical="center" wrapText="1"/>
      <protection locked="0"/>
    </xf>
    <xf numFmtId="0" fontId="21" fillId="47" borderId="0" xfId="1016" applyFont="1" applyFill="1" applyAlignment="1" applyProtection="1">
      <alignment vertical="center"/>
      <protection locked="0"/>
    </xf>
    <xf numFmtId="0" fontId="27" fillId="47" borderId="10" xfId="1004" applyFont="1" applyFill="1" applyBorder="1" applyAlignment="1" applyProtection="1">
      <alignment horizontal="center" vertical="center" wrapText="1"/>
      <protection locked="0"/>
    </xf>
    <xf numFmtId="49" fontId="27" fillId="47" borderId="10" xfId="1025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1020" applyFont="1" applyAlignment="1" applyProtection="1">
      <alignment horizontal="right" vertical="center"/>
      <protection locked="0"/>
    </xf>
    <xf numFmtId="0" fontId="23" fillId="0" borderId="0" xfId="1007" applyFont="1" applyAlignment="1" applyProtection="1">
      <alignment vertical="center"/>
      <protection locked="0"/>
    </xf>
    <xf numFmtId="0" fontId="0" fillId="0" borderId="0" xfId="1007" applyFont="1" applyAlignment="1" applyProtection="1">
      <alignment vertical="center"/>
      <protection locked="0"/>
    </xf>
    <xf numFmtId="0" fontId="0" fillId="0" borderId="0" xfId="1007" applyNumberFormat="1" applyFont="1" applyFill="1" applyBorder="1" applyAlignment="1" applyProtection="1">
      <alignment horizontal="center" vertical="center"/>
      <protection locked="0"/>
    </xf>
    <xf numFmtId="1" fontId="23" fillId="0" borderId="0" xfId="1007" applyNumberFormat="1" applyFont="1" applyAlignment="1" applyProtection="1">
      <alignment vertical="center"/>
      <protection locked="0"/>
    </xf>
    <xf numFmtId="188" fontId="23" fillId="0" borderId="0" xfId="1007" applyNumberFormat="1" applyFont="1" applyAlignment="1" applyProtection="1">
      <alignment vertical="center"/>
      <protection locked="0"/>
    </xf>
    <xf numFmtId="0" fontId="0" fillId="0" borderId="0" xfId="1007" applyNumberFormat="1" applyFont="1" applyFill="1" applyBorder="1" applyAlignment="1" applyProtection="1">
      <alignment vertical="center"/>
      <protection locked="0"/>
    </xf>
    <xf numFmtId="49" fontId="27" fillId="47" borderId="10" xfId="744" applyNumberFormat="1" applyFont="1" applyFill="1" applyBorder="1" applyAlignment="1" applyProtection="1">
      <alignment horizontal="center" vertical="center" wrapText="1"/>
      <protection locked="0"/>
    </xf>
    <xf numFmtId="0" fontId="27" fillId="47" borderId="10" xfId="744" applyFont="1" applyFill="1" applyBorder="1" applyAlignment="1" applyProtection="1">
      <alignment horizontal="center" vertical="center" wrapText="1"/>
      <protection locked="0"/>
    </xf>
    <xf numFmtId="0" fontId="27" fillId="47" borderId="10" xfId="1020" applyNumberFormat="1" applyFont="1" applyFill="1" applyBorder="1" applyAlignment="1" applyProtection="1">
      <alignment horizontal="center" vertical="center"/>
      <protection locked="0"/>
    </xf>
    <xf numFmtId="0" fontId="27" fillId="47" borderId="10" xfId="1024" applyNumberFormat="1" applyFont="1" applyFill="1" applyBorder="1" applyAlignment="1" applyProtection="1">
      <alignment horizontal="center" vertical="center"/>
      <protection locked="0"/>
    </xf>
    <xf numFmtId="0" fontId="41" fillId="0" borderId="0" xfId="1024" applyFont="1" applyAlignment="1" applyProtection="1">
      <alignment vertical="center"/>
      <protection locked="0"/>
    </xf>
    <xf numFmtId="49" fontId="26" fillId="47" borderId="10" xfId="1004" applyNumberFormat="1" applyFont="1" applyFill="1" applyBorder="1" applyAlignment="1" applyProtection="1">
      <alignment horizontal="left" vertical="center" wrapText="1"/>
      <protection locked="0"/>
    </xf>
    <xf numFmtId="49" fontId="26" fillId="47" borderId="10" xfId="517" applyNumberFormat="1" applyFont="1" applyFill="1" applyBorder="1" applyAlignment="1" applyProtection="1">
      <alignment vertical="center" wrapText="1"/>
      <protection locked="0"/>
    </xf>
    <xf numFmtId="49" fontId="27" fillId="47" borderId="10" xfId="690" applyNumberFormat="1" applyFont="1" applyFill="1" applyBorder="1" applyAlignment="1">
      <alignment horizontal="center" vertical="center" wrapText="1"/>
      <protection/>
    </xf>
    <xf numFmtId="49" fontId="27" fillId="47" borderId="10" xfId="436" applyNumberFormat="1" applyFont="1" applyFill="1" applyBorder="1" applyAlignment="1" applyProtection="1">
      <alignment horizontal="center" vertical="center"/>
      <protection locked="0"/>
    </xf>
    <xf numFmtId="0" fontId="26" fillId="47" borderId="10" xfId="0" applyFont="1" applyFill="1" applyBorder="1" applyAlignment="1" applyProtection="1">
      <alignment vertical="center" wrapText="1"/>
      <protection locked="0"/>
    </xf>
    <xf numFmtId="49" fontId="26" fillId="47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47" borderId="10" xfId="436" applyNumberFormat="1" applyFont="1" applyFill="1" applyBorder="1" applyAlignment="1" applyProtection="1">
      <alignment vertical="center" wrapText="1"/>
      <protection locked="0"/>
    </xf>
    <xf numFmtId="49" fontId="27" fillId="47" borderId="10" xfId="517" applyNumberFormat="1" applyFont="1" applyFill="1" applyBorder="1" applyAlignment="1" applyProtection="1">
      <alignment horizontal="center" vertical="center" wrapText="1"/>
      <protection locked="0"/>
    </xf>
    <xf numFmtId="0" fontId="0" fillId="47" borderId="10" xfId="1021" applyFont="1" applyFill="1" applyBorder="1" applyAlignment="1" applyProtection="1">
      <alignment horizontal="center" vertical="center"/>
      <protection locked="0"/>
    </xf>
    <xf numFmtId="0" fontId="27" fillId="47" borderId="10" xfId="1018" applyNumberFormat="1" applyFont="1" applyFill="1" applyBorder="1" applyAlignment="1" applyProtection="1">
      <alignment horizontal="center" vertical="center" wrapText="1"/>
      <protection locked="0"/>
    </xf>
    <xf numFmtId="0" fontId="27" fillId="47" borderId="11" xfId="1004" applyFont="1" applyFill="1" applyBorder="1" applyAlignment="1" applyProtection="1">
      <alignment horizontal="center" vertical="center" wrapText="1"/>
      <protection locked="0"/>
    </xf>
    <xf numFmtId="0" fontId="26" fillId="47" borderId="10" xfId="1014" applyNumberFormat="1" applyFont="1" applyFill="1" applyBorder="1" applyAlignment="1" applyProtection="1">
      <alignment vertical="center" wrapText="1"/>
      <protection locked="0"/>
    </xf>
    <xf numFmtId="0" fontId="26" fillId="46" borderId="12" xfId="1023" applyFont="1" applyFill="1" applyBorder="1" applyAlignment="1" applyProtection="1">
      <alignment horizontal="center" vertical="center" textRotation="90" wrapText="1"/>
      <protection locked="0"/>
    </xf>
    <xf numFmtId="0" fontId="26" fillId="46" borderId="13" xfId="1023" applyFont="1" applyFill="1" applyBorder="1" applyAlignment="1" applyProtection="1">
      <alignment horizontal="center" vertical="center" textRotation="90" wrapText="1"/>
      <protection locked="0"/>
    </xf>
    <xf numFmtId="0" fontId="26" fillId="46" borderId="14" xfId="1023" applyFont="1" applyFill="1" applyBorder="1" applyAlignment="1" applyProtection="1">
      <alignment horizontal="center" vertical="center" textRotation="90" wrapText="1"/>
      <protection locked="0"/>
    </xf>
    <xf numFmtId="0" fontId="26" fillId="46" borderId="15" xfId="1023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1023" applyFont="1" applyFill="1" applyBorder="1" applyAlignment="1" applyProtection="1">
      <alignment horizontal="center" vertical="center" textRotation="90" wrapText="1"/>
      <protection locked="0"/>
    </xf>
    <xf numFmtId="0" fontId="26" fillId="46" borderId="10" xfId="1023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1023" applyFont="1" applyFill="1" applyBorder="1" applyAlignment="1" applyProtection="1">
      <alignment horizontal="center" vertical="center" wrapText="1"/>
      <protection locked="0"/>
    </xf>
    <xf numFmtId="0" fontId="23" fillId="0" borderId="0" xfId="1023" applyFont="1" applyAlignment="1" applyProtection="1">
      <alignment horizontal="center" vertical="center" wrapText="1"/>
      <protection locked="0"/>
    </xf>
    <xf numFmtId="0" fontId="32" fillId="0" borderId="0" xfId="1023" applyFont="1" applyAlignment="1" applyProtection="1">
      <alignment horizontal="center" vertical="center" wrapText="1"/>
      <protection locked="0"/>
    </xf>
    <xf numFmtId="0" fontId="32" fillId="0" borderId="0" xfId="1023" applyFont="1" applyAlignment="1" applyProtection="1">
      <alignment horizontal="center" vertical="center"/>
      <protection locked="0"/>
    </xf>
    <xf numFmtId="0" fontId="33" fillId="0" borderId="0" xfId="1009" applyFont="1" applyAlignment="1" applyProtection="1">
      <alignment horizontal="center" vertical="center" wrapText="1"/>
      <protection locked="0"/>
    </xf>
    <xf numFmtId="0" fontId="33" fillId="0" borderId="0" xfId="1009" applyFont="1" applyAlignment="1" applyProtection="1">
      <alignment horizontal="center" vertical="center"/>
      <protection locked="0"/>
    </xf>
    <xf numFmtId="0" fontId="33" fillId="0" borderId="0" xfId="1026" applyFont="1" applyFill="1" applyAlignment="1">
      <alignment horizontal="center" vertical="center" wrapText="1"/>
      <protection/>
    </xf>
    <xf numFmtId="0" fontId="0" fillId="0" borderId="0" xfId="1008" applyFont="1" applyAlignment="1" applyProtection="1">
      <alignment vertical="center"/>
      <protection locked="0"/>
    </xf>
    <xf numFmtId="0" fontId="23" fillId="0" borderId="0" xfId="1017" applyFont="1" applyAlignment="1" applyProtection="1">
      <alignment horizontal="center" vertical="center" wrapText="1"/>
      <protection locked="0"/>
    </xf>
    <xf numFmtId="0" fontId="37" fillId="0" borderId="0" xfId="1017" applyFont="1" applyAlignment="1" applyProtection="1">
      <alignment vertical="center"/>
      <protection locked="0"/>
    </xf>
    <xf numFmtId="0" fontId="24" fillId="0" borderId="0" xfId="1017" applyFont="1" applyAlignment="1" applyProtection="1">
      <alignment horizontal="center" vertical="center"/>
      <protection locked="0"/>
    </xf>
    <xf numFmtId="0" fontId="38" fillId="0" borderId="0" xfId="1017" applyFont="1" applyAlignment="1" applyProtection="1">
      <alignment vertical="center"/>
      <protection locked="0"/>
    </xf>
    <xf numFmtId="0" fontId="32" fillId="0" borderId="0" xfId="1017" applyFont="1" applyAlignment="1" applyProtection="1">
      <alignment horizontal="center" vertical="center"/>
      <protection locked="0"/>
    </xf>
    <xf numFmtId="0" fontId="23" fillId="0" borderId="0" xfId="1008" applyFont="1" applyAlignment="1" applyProtection="1">
      <alignment horizontal="center"/>
      <protection locked="0"/>
    </xf>
    <xf numFmtId="0" fontId="25" fillId="0" borderId="0" xfId="1017" applyFont="1" applyAlignment="1" applyProtection="1">
      <alignment vertical="center"/>
      <protection locked="0"/>
    </xf>
    <xf numFmtId="0" fontId="25" fillId="0" borderId="0" xfId="1017" applyFont="1" applyAlignment="1" applyProtection="1">
      <alignment wrapText="1"/>
      <protection locked="0"/>
    </xf>
    <xf numFmtId="0" fontId="25" fillId="0" borderId="0" xfId="1017" applyFont="1" applyAlignment="1" applyProtection="1">
      <alignment shrinkToFit="1"/>
      <protection locked="0"/>
    </xf>
    <xf numFmtId="0" fontId="25" fillId="0" borderId="0" xfId="1017" applyFont="1" applyProtection="1">
      <alignment/>
      <protection locked="0"/>
    </xf>
    <xf numFmtId="0" fontId="31" fillId="0" borderId="0" xfId="1013" applyFont="1" applyFill="1" applyBorder="1" applyAlignment="1" applyProtection="1">
      <alignment horizontal="center" vertical="center"/>
      <protection locked="0"/>
    </xf>
    <xf numFmtId="1" fontId="36" fillId="0" borderId="0" xfId="1017" applyNumberFormat="1" applyFont="1" applyProtection="1">
      <alignment/>
      <protection locked="0"/>
    </xf>
    <xf numFmtId="188" fontId="46" fillId="0" borderId="0" xfId="1017" applyNumberFormat="1" applyFont="1" applyProtection="1">
      <alignment/>
      <protection locked="0"/>
    </xf>
    <xf numFmtId="0" fontId="36" fillId="0" borderId="0" xfId="1017" applyFont="1" applyProtection="1">
      <alignment/>
      <protection locked="0"/>
    </xf>
    <xf numFmtId="14" fontId="25" fillId="0" borderId="16" xfId="916" applyNumberFormat="1" applyFont="1" applyBorder="1" applyAlignment="1">
      <alignment wrapText="1"/>
      <protection/>
    </xf>
    <xf numFmtId="0" fontId="25" fillId="0" borderId="16" xfId="916" applyFont="1" applyBorder="1" applyAlignment="1">
      <alignment wrapText="1"/>
      <protection/>
    </xf>
    <xf numFmtId="0" fontId="25" fillId="0" borderId="14" xfId="1017" applyFont="1" applyFill="1" applyBorder="1" applyAlignment="1" applyProtection="1">
      <alignment horizontal="center" vertical="center" textRotation="90" wrapText="1"/>
      <protection locked="0"/>
    </xf>
    <xf numFmtId="0" fontId="26" fillId="46" borderId="14" xfId="1017" applyFont="1" applyFill="1" applyBorder="1" applyAlignment="1" applyProtection="1">
      <alignment horizontal="center" vertical="center" textRotation="90" wrapText="1"/>
      <protection locked="0"/>
    </xf>
    <xf numFmtId="0" fontId="25" fillId="0" borderId="14" xfId="1017" applyFont="1" applyFill="1" applyBorder="1" applyAlignment="1" applyProtection="1">
      <alignment horizontal="center" vertical="center" wrapText="1"/>
      <protection locked="0"/>
    </xf>
    <xf numFmtId="0" fontId="25" fillId="46" borderId="14" xfId="1017" applyFont="1" applyFill="1" applyBorder="1" applyAlignment="1" applyProtection="1">
      <alignment horizontal="center" vertical="center" wrapText="1"/>
      <protection locked="0"/>
    </xf>
    <xf numFmtId="0" fontId="25" fillId="0" borderId="14" xfId="1017" applyFont="1" applyFill="1" applyBorder="1" applyAlignment="1" applyProtection="1">
      <alignment horizontal="center" vertical="center" wrapText="1"/>
      <protection locked="0"/>
    </xf>
    <xf numFmtId="0" fontId="31" fillId="0" borderId="17" xfId="1013" applyFont="1" applyFill="1" applyBorder="1" applyAlignment="1" applyProtection="1">
      <alignment horizontal="center" vertical="center"/>
      <protection locked="0"/>
    </xf>
    <xf numFmtId="0" fontId="31" fillId="0" borderId="18" xfId="1013" applyFont="1" applyFill="1" applyBorder="1" applyAlignment="1" applyProtection="1">
      <alignment horizontal="center" vertical="center"/>
      <protection locked="0"/>
    </xf>
    <xf numFmtId="0" fontId="31" fillId="0" borderId="19" xfId="1013" applyFont="1" applyFill="1" applyBorder="1" applyAlignment="1" applyProtection="1">
      <alignment horizontal="center" vertical="center"/>
      <protection locked="0"/>
    </xf>
    <xf numFmtId="188" fontId="40" fillId="0" borderId="14" xfId="1017" applyNumberFormat="1" applyFont="1" applyFill="1" applyBorder="1" applyAlignment="1" applyProtection="1">
      <alignment horizontal="center" vertical="center" textRotation="90" wrapText="1"/>
      <protection locked="0"/>
    </xf>
    <xf numFmtId="188" fontId="40" fillId="0" borderId="14" xfId="1017" applyNumberFormat="1" applyFont="1" applyFill="1" applyBorder="1" applyAlignment="1" applyProtection="1">
      <alignment horizontal="center" vertical="center" wrapText="1"/>
      <protection locked="0"/>
    </xf>
    <xf numFmtId="0" fontId="25" fillId="0" borderId="20" xfId="1017" applyFont="1" applyFill="1" applyBorder="1" applyAlignment="1" applyProtection="1">
      <alignment horizontal="center" vertical="center" textRotation="90" wrapText="1"/>
      <protection locked="0"/>
    </xf>
    <xf numFmtId="0" fontId="26" fillId="46" borderId="20" xfId="1017" applyFont="1" applyFill="1" applyBorder="1" applyAlignment="1" applyProtection="1">
      <alignment horizontal="center" vertical="center" textRotation="90" wrapText="1"/>
      <protection locked="0"/>
    </xf>
    <xf numFmtId="0" fontId="25" fillId="0" borderId="20" xfId="1017" applyFont="1" applyFill="1" applyBorder="1" applyAlignment="1" applyProtection="1">
      <alignment horizontal="center" vertical="center" wrapText="1"/>
      <protection locked="0"/>
    </xf>
    <xf numFmtId="0" fontId="25" fillId="46" borderId="20" xfId="1017" applyFont="1" applyFill="1" applyBorder="1" applyAlignment="1" applyProtection="1">
      <alignment horizontal="center" vertical="center" wrapText="1"/>
      <protection locked="0"/>
    </xf>
    <xf numFmtId="0" fontId="25" fillId="0" borderId="20" xfId="1017" applyFont="1" applyFill="1" applyBorder="1" applyAlignment="1" applyProtection="1">
      <alignment horizontal="center" vertical="center" wrapText="1"/>
      <protection locked="0"/>
    </xf>
    <xf numFmtId="0" fontId="40" fillId="0" borderId="13" xfId="1013" applyFont="1" applyFill="1" applyBorder="1" applyAlignment="1" applyProtection="1">
      <alignment horizontal="center" vertical="center"/>
      <protection locked="0"/>
    </xf>
    <xf numFmtId="188" fontId="44" fillId="0" borderId="21" xfId="1013" applyNumberFormat="1" applyFont="1" applyFill="1" applyBorder="1" applyAlignment="1" applyProtection="1">
      <alignment horizontal="center" vertical="center" wrapText="1"/>
      <protection locked="0"/>
    </xf>
    <xf numFmtId="0" fontId="28" fillId="0" borderId="14" xfId="1013" applyFont="1" applyFill="1" applyBorder="1" applyAlignment="1" applyProtection="1">
      <alignment horizontal="center" vertical="center" textRotation="90" wrapText="1"/>
      <protection locked="0"/>
    </xf>
    <xf numFmtId="188" fontId="40" fillId="0" borderId="20" xfId="1017" applyNumberFormat="1" applyFont="1" applyFill="1" applyBorder="1" applyAlignment="1" applyProtection="1">
      <alignment horizontal="center" vertical="center" textRotation="90" wrapText="1"/>
      <protection locked="0"/>
    </xf>
    <xf numFmtId="188" fontId="40" fillId="0" borderId="20" xfId="1017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008" applyFont="1" applyAlignment="1" applyProtection="1">
      <alignment vertical="center"/>
      <protection locked="0"/>
    </xf>
    <xf numFmtId="0" fontId="25" fillId="0" borderId="15" xfId="1017" applyFont="1" applyFill="1" applyBorder="1" applyAlignment="1" applyProtection="1">
      <alignment horizontal="center" vertical="center" textRotation="90" wrapText="1"/>
      <protection locked="0"/>
    </xf>
    <xf numFmtId="0" fontId="26" fillId="46" borderId="15" xfId="1017" applyFont="1" applyFill="1" applyBorder="1" applyAlignment="1" applyProtection="1">
      <alignment horizontal="center" vertical="center" textRotation="90" wrapText="1"/>
      <protection locked="0"/>
    </xf>
    <xf numFmtId="0" fontId="25" fillId="0" borderId="15" xfId="1017" applyFont="1" applyFill="1" applyBorder="1" applyAlignment="1" applyProtection="1">
      <alignment horizontal="center" vertical="center" wrapText="1"/>
      <protection locked="0"/>
    </xf>
    <xf numFmtId="0" fontId="25" fillId="46" borderId="15" xfId="1017" applyFont="1" applyFill="1" applyBorder="1" applyAlignment="1" applyProtection="1">
      <alignment horizontal="center" vertical="center" wrapText="1"/>
      <protection locked="0"/>
    </xf>
    <xf numFmtId="0" fontId="25" fillId="0" borderId="15" xfId="1017" applyFont="1" applyFill="1" applyBorder="1" applyAlignment="1" applyProtection="1">
      <alignment horizontal="center" vertical="center" wrapText="1"/>
      <protection locked="0"/>
    </xf>
    <xf numFmtId="188" fontId="28" fillId="0" borderId="15" xfId="1013" applyNumberFormat="1" applyFont="1" applyFill="1" applyBorder="1" applyAlignment="1" applyProtection="1">
      <alignment horizontal="center" vertical="center" textRotation="90" wrapText="1"/>
      <protection locked="0"/>
    </xf>
    <xf numFmtId="188" fontId="44" fillId="0" borderId="13" xfId="1013" applyNumberFormat="1" applyFont="1" applyFill="1" applyBorder="1" applyAlignment="1" applyProtection="1">
      <alignment horizontal="center" vertical="center" wrapText="1"/>
      <protection locked="0"/>
    </xf>
    <xf numFmtId="0" fontId="28" fillId="0" borderId="15" xfId="1013" applyFont="1" applyFill="1" applyBorder="1" applyAlignment="1" applyProtection="1">
      <alignment horizontal="center" vertical="center" textRotation="90" wrapText="1"/>
      <protection locked="0"/>
    </xf>
    <xf numFmtId="188" fontId="40" fillId="0" borderId="15" xfId="1017" applyNumberFormat="1" applyFont="1" applyFill="1" applyBorder="1" applyAlignment="1" applyProtection="1">
      <alignment horizontal="center" vertical="center" textRotation="90" wrapText="1"/>
      <protection locked="0"/>
    </xf>
    <xf numFmtId="188" fontId="40" fillId="0" borderId="15" xfId="1017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916" applyFont="1" applyFill="1" applyBorder="1" applyAlignment="1" applyProtection="1">
      <alignment horizontal="center" vertical="center" wrapText="1"/>
      <protection locked="0"/>
    </xf>
    <xf numFmtId="0" fontId="27" fillId="46" borderId="10" xfId="1017" applyNumberFormat="1" applyFont="1" applyFill="1" applyBorder="1" applyAlignment="1" applyProtection="1">
      <alignment horizontal="center" vertical="center"/>
      <protection locked="0"/>
    </xf>
    <xf numFmtId="0" fontId="27" fillId="0" borderId="10" xfId="1017" applyNumberFormat="1" applyFont="1" applyFill="1" applyBorder="1" applyAlignment="1" applyProtection="1">
      <alignment horizontal="center" vertical="center" wrapText="1"/>
      <protection locked="0"/>
    </xf>
    <xf numFmtId="0" fontId="27" fillId="47" borderId="10" xfId="325" applyNumberFormat="1" applyFont="1" applyFill="1" applyBorder="1" applyAlignment="1" applyProtection="1">
      <alignment horizontal="center" vertical="center" wrapText="1"/>
      <protection locked="0"/>
    </xf>
    <xf numFmtId="2" fontId="23" fillId="0" borderId="10" xfId="1008" applyNumberFormat="1" applyFont="1" applyBorder="1" applyAlignment="1" applyProtection="1">
      <alignment horizontal="center" vertical="center" wrapText="1"/>
      <protection locked="0"/>
    </xf>
    <xf numFmtId="188" fontId="47" fillId="0" borderId="10" xfId="916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916" applyFont="1" applyFill="1" applyBorder="1" applyAlignment="1" applyProtection="1">
      <alignment horizontal="center" vertical="center" wrapText="1"/>
      <protection locked="0"/>
    </xf>
    <xf numFmtId="2" fontId="23" fillId="0" borderId="10" xfId="916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1008" applyFont="1" applyAlignment="1" applyProtection="1">
      <alignment vertical="center"/>
      <protection locked="0"/>
    </xf>
    <xf numFmtId="0" fontId="48" fillId="0" borderId="0" xfId="916" applyFont="1">
      <alignment/>
      <protection/>
    </xf>
    <xf numFmtId="0" fontId="0" fillId="0" borderId="0" xfId="916">
      <alignment/>
      <protection/>
    </xf>
    <xf numFmtId="0" fontId="0" fillId="0" borderId="0" xfId="916" applyBorder="1">
      <alignment/>
      <protection/>
    </xf>
    <xf numFmtId="1" fontId="28" fillId="0" borderId="0" xfId="1008" applyNumberFormat="1" applyFont="1" applyBorder="1" applyAlignment="1" applyProtection="1">
      <alignment horizontal="center" vertical="center" wrapText="1"/>
      <protection locked="0"/>
    </xf>
    <xf numFmtId="0" fontId="49" fillId="0" borderId="0" xfId="916" applyFont="1">
      <alignment/>
      <protection/>
    </xf>
    <xf numFmtId="0" fontId="31" fillId="0" borderId="0" xfId="1008" applyFont="1" applyAlignment="1" applyProtection="1">
      <alignment vertical="center"/>
      <protection locked="0"/>
    </xf>
    <xf numFmtId="0" fontId="0" fillId="0" borderId="0" xfId="916" applyFont="1" applyBorder="1" applyAlignment="1">
      <alignment horizontal="left" vertical="center" wrapText="1"/>
      <protection/>
    </xf>
    <xf numFmtId="0" fontId="21" fillId="0" borderId="0" xfId="916" applyFont="1" applyAlignment="1">
      <alignment horizontal="center" vertical="center" wrapText="1"/>
      <protection/>
    </xf>
    <xf numFmtId="0" fontId="23" fillId="0" borderId="0" xfId="1008" applyFont="1" applyAlignment="1" applyProtection="1">
      <alignment vertical="center"/>
      <protection locked="0"/>
    </xf>
    <xf numFmtId="0" fontId="23" fillId="0" borderId="0" xfId="669" applyFont="1" applyFill="1" applyAlignment="1">
      <alignment horizontal="left"/>
      <protection/>
    </xf>
    <xf numFmtId="1" fontId="23" fillId="0" borderId="0" xfId="1008" applyNumberFormat="1" applyFont="1" applyBorder="1" applyAlignment="1" applyProtection="1">
      <alignment vertical="center"/>
      <protection locked="0"/>
    </xf>
    <xf numFmtId="0" fontId="50" fillId="0" borderId="0" xfId="916" applyFont="1">
      <alignment/>
      <protection/>
    </xf>
    <xf numFmtId="0" fontId="0" fillId="0" borderId="0" xfId="916" applyFont="1" applyBorder="1" applyAlignment="1">
      <alignment horizontal="left" vertical="center" wrapText="1"/>
      <protection/>
    </xf>
    <xf numFmtId="1" fontId="23" fillId="0" borderId="0" xfId="1008" applyNumberFormat="1" applyFont="1" applyAlignment="1" applyProtection="1">
      <alignment vertical="center"/>
      <protection locked="0"/>
    </xf>
    <xf numFmtId="20" fontId="23" fillId="0" borderId="10" xfId="669" applyNumberFormat="1" applyFont="1" applyFill="1" applyBorder="1" applyAlignment="1">
      <alignment horizontal="center" vertical="center"/>
      <protection/>
    </xf>
    <xf numFmtId="0" fontId="26" fillId="47" borderId="10" xfId="1019" applyNumberFormat="1" applyFont="1" applyFill="1" applyBorder="1" applyAlignment="1" applyProtection="1">
      <alignment horizontal="left" vertical="center" wrapText="1"/>
      <protection locked="0"/>
    </xf>
    <xf numFmtId="49" fontId="27" fillId="47" borderId="10" xfId="325" applyNumberFormat="1" applyFont="1" applyFill="1" applyBorder="1" applyAlignment="1" applyProtection="1">
      <alignment horizontal="center" vertical="center"/>
      <protection locked="0"/>
    </xf>
    <xf numFmtId="0" fontId="27" fillId="47" borderId="22" xfId="1018" applyNumberFormat="1" applyFont="1" applyFill="1" applyBorder="1" applyAlignment="1" applyProtection="1">
      <alignment horizontal="center" vertical="center" wrapText="1"/>
      <protection locked="0"/>
    </xf>
    <xf numFmtId="49" fontId="27" fillId="47" borderId="22" xfId="377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27" fillId="47" borderId="10" xfId="1015" applyFont="1" applyFill="1" applyBorder="1" applyAlignment="1" applyProtection="1">
      <alignment horizontal="center" vertical="center" wrapText="1"/>
      <protection locked="0"/>
    </xf>
    <xf numFmtId="49" fontId="27" fillId="0" borderId="10" xfId="1005" applyNumberFormat="1" applyFont="1" applyFill="1" applyBorder="1" applyAlignment="1" applyProtection="1">
      <alignment horizontal="center" vertical="center"/>
      <protection locked="0"/>
    </xf>
    <xf numFmtId="0" fontId="27" fillId="0" borderId="10" xfId="671" applyNumberFormat="1" applyFont="1" applyFill="1" applyBorder="1" applyAlignment="1" applyProtection="1">
      <alignment horizontal="center" vertical="center"/>
      <protection locked="0"/>
    </xf>
    <xf numFmtId="49" fontId="27" fillId="0" borderId="10" xfId="400" applyNumberFormat="1" applyFont="1" applyFill="1" applyBorder="1" applyAlignment="1" applyProtection="1">
      <alignment horizontal="center" vertical="center" wrapText="1"/>
      <protection locked="0"/>
    </xf>
    <xf numFmtId="0" fontId="27" fillId="47" borderId="10" xfId="720" applyNumberFormat="1" applyFont="1" applyFill="1" applyBorder="1" applyAlignment="1">
      <alignment horizontal="center" vertical="center" wrapText="1"/>
      <protection/>
    </xf>
    <xf numFmtId="0" fontId="27" fillId="47" borderId="10" xfId="720" applyFont="1" applyFill="1" applyBorder="1" applyAlignment="1" applyProtection="1">
      <alignment horizontal="center" vertical="center" wrapText="1"/>
      <protection locked="0"/>
    </xf>
    <xf numFmtId="49" fontId="27" fillId="47" borderId="23" xfId="377" applyNumberFormat="1" applyFont="1" applyFill="1" applyBorder="1" applyAlignment="1" applyProtection="1">
      <alignment horizontal="center" vertical="center" wrapText="1"/>
      <protection locked="0"/>
    </xf>
    <xf numFmtId="49" fontId="27" fillId="47" borderId="10" xfId="378" applyNumberFormat="1" applyFont="1" applyFill="1" applyBorder="1" applyAlignment="1" applyProtection="1">
      <alignment horizontal="center" vertical="center"/>
      <protection locked="0"/>
    </xf>
    <xf numFmtId="0" fontId="27" fillId="47" borderId="11" xfId="710" applyNumberFormat="1" applyFont="1" applyFill="1" applyBorder="1" applyAlignment="1">
      <alignment horizontal="center" vertical="center" wrapText="1"/>
      <protection/>
    </xf>
    <xf numFmtId="0" fontId="27" fillId="0" borderId="24" xfId="1018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1022" applyFont="1" applyFill="1" applyBorder="1" applyAlignment="1" applyProtection="1">
      <alignment horizontal="center" vertical="center" wrapText="1"/>
      <protection locked="0"/>
    </xf>
    <xf numFmtId="49" fontId="27" fillId="47" borderId="10" xfId="379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1008" applyFont="1" applyAlignment="1" applyProtection="1">
      <alignment horizontal="center" vertical="center" wrapText="1"/>
      <protection locked="0"/>
    </xf>
    <xf numFmtId="0" fontId="33" fillId="0" borderId="0" xfId="1016" applyFont="1" applyFill="1" applyAlignment="1" applyProtection="1">
      <alignment horizontal="center" vertical="center" wrapText="1"/>
      <protection locked="0"/>
    </xf>
    <xf numFmtId="0" fontId="33" fillId="0" borderId="0" xfId="1016" applyFont="1" applyFill="1" applyAlignment="1" applyProtection="1">
      <alignment vertical="center" wrapText="1"/>
      <protection locked="0"/>
    </xf>
    <xf numFmtId="0" fontId="33" fillId="0" borderId="0" xfId="1026" applyFont="1" applyFill="1" applyAlignment="1">
      <alignment vertical="center" wrapText="1"/>
      <protection/>
    </xf>
    <xf numFmtId="49" fontId="27" fillId="47" borderId="10" xfId="377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18" applyNumberFormat="1" applyFont="1" applyFill="1" applyBorder="1" applyAlignment="1" applyProtection="1">
      <alignment horizontal="center" vertical="center" wrapText="1"/>
      <protection locked="0"/>
    </xf>
    <xf numFmtId="0" fontId="27" fillId="47" borderId="10" xfId="710" applyNumberFormat="1" applyFont="1" applyFill="1" applyBorder="1" applyAlignment="1">
      <alignment horizontal="center" vertical="center" wrapText="1"/>
      <protection/>
    </xf>
    <xf numFmtId="0" fontId="27" fillId="0" borderId="10" xfId="1022" applyFont="1" applyFill="1" applyBorder="1" applyAlignment="1" applyProtection="1">
      <alignment horizontal="center" vertical="center" wrapText="1"/>
      <protection locked="0"/>
    </xf>
  </cellXfs>
  <cellStyles count="1058">
    <cellStyle name="Normal" xfId="0"/>
    <cellStyle name="20% — акцент1" xfId="15"/>
    <cellStyle name="20% - Акцент1 10" xfId="16"/>
    <cellStyle name="20% - Акцент1 2" xfId="17"/>
    <cellStyle name="20% - Акцент1 2 2" xfId="18"/>
    <cellStyle name="20% - Акцент1 2 3" xfId="19"/>
    <cellStyle name="20% - Акцент1 2_29-30 мая" xfId="20"/>
    <cellStyle name="20% - Акцент1 3" xfId="21"/>
    <cellStyle name="20% - Акцент1 4" xfId="22"/>
    <cellStyle name="20% - Акцент1 5" xfId="23"/>
    <cellStyle name="20% - Акцент1 6" xfId="24"/>
    <cellStyle name="20% - Акцент1 7" xfId="25"/>
    <cellStyle name="20% - Акцент1 8" xfId="26"/>
    <cellStyle name="20% - Акцент1 9" xfId="27"/>
    <cellStyle name="20% — акцент2" xfId="28"/>
    <cellStyle name="20% - Акцент2 10" xfId="29"/>
    <cellStyle name="20% - Акцент2 2" xfId="30"/>
    <cellStyle name="20% - Акцент2 2 2" xfId="31"/>
    <cellStyle name="20% - Акцент2 2 3" xfId="32"/>
    <cellStyle name="20% - Акцент2 2_29-30 мая" xfId="33"/>
    <cellStyle name="20% - Акцент2 3" xfId="34"/>
    <cellStyle name="20% - Акцент2 4" xfId="35"/>
    <cellStyle name="20% - Акцент2 5" xfId="36"/>
    <cellStyle name="20% - Акцент2 6" xfId="37"/>
    <cellStyle name="20% - Акцент2 7" xfId="38"/>
    <cellStyle name="20% - Акцент2 8" xfId="39"/>
    <cellStyle name="20% - Акцент2 9" xfId="40"/>
    <cellStyle name="20% — акцент3" xfId="41"/>
    <cellStyle name="20% - Акцент3 10" xfId="42"/>
    <cellStyle name="20% - Акцент3 2" xfId="43"/>
    <cellStyle name="20% - Акцент3 2 2" xfId="44"/>
    <cellStyle name="20% - Акцент3 2 3" xfId="45"/>
    <cellStyle name="20% - Акцент3 2_29-30 мая" xfId="46"/>
    <cellStyle name="20% - Акцент3 3" xfId="47"/>
    <cellStyle name="20% - Акцент3 4" xfId="48"/>
    <cellStyle name="20% - Акцент3 5" xfId="49"/>
    <cellStyle name="20% - Акцент3 6" xfId="50"/>
    <cellStyle name="20% - Акцент3 7" xfId="51"/>
    <cellStyle name="20% - Акцент3 8" xfId="52"/>
    <cellStyle name="20% - Акцент3 9" xfId="53"/>
    <cellStyle name="20% — акцент4" xfId="54"/>
    <cellStyle name="20% - Акцент4 10" xfId="55"/>
    <cellStyle name="20% - Акцент4 2" xfId="56"/>
    <cellStyle name="20% - Акцент4 2 2" xfId="57"/>
    <cellStyle name="20% - Акцент4 2 3" xfId="58"/>
    <cellStyle name="20% - Акцент4 2_29-30 мая" xfId="59"/>
    <cellStyle name="20% - Акцент4 3" xfId="60"/>
    <cellStyle name="20% - Акцент4 4" xfId="61"/>
    <cellStyle name="20% - Акцент4 5" xfId="62"/>
    <cellStyle name="20% - Акцент4 6" xfId="63"/>
    <cellStyle name="20% - Акцент4 7" xfId="64"/>
    <cellStyle name="20% - Акцент4 8" xfId="65"/>
    <cellStyle name="20% - Акцент4 9" xfId="66"/>
    <cellStyle name="20% — акцент5" xfId="67"/>
    <cellStyle name="20% - Акцент5 10" xfId="68"/>
    <cellStyle name="20% - Акцент5 2" xfId="69"/>
    <cellStyle name="20% - Акцент5 2 2" xfId="70"/>
    <cellStyle name="20% - Акцент5 2 3" xfId="71"/>
    <cellStyle name="20% - Акцент5 2_29-30 мая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— акцент6" xfId="80"/>
    <cellStyle name="20% - Акцент6 10" xfId="81"/>
    <cellStyle name="20% - Акцент6 2" xfId="82"/>
    <cellStyle name="20% - Акцент6 2 2" xfId="83"/>
    <cellStyle name="20% - Акцент6 2 3" xfId="84"/>
    <cellStyle name="20% - Акцент6 2_29-30 мая" xfId="85"/>
    <cellStyle name="20% - Акцент6 3" xfId="86"/>
    <cellStyle name="20% - Акцент6 4" xfId="87"/>
    <cellStyle name="20% - Акцент6 5" xfId="88"/>
    <cellStyle name="20% - Акцент6 6" xfId="89"/>
    <cellStyle name="20% - Акцент6 7" xfId="90"/>
    <cellStyle name="20% - Акцент6 8" xfId="91"/>
    <cellStyle name="20% - Акцент6 9" xfId="92"/>
    <cellStyle name="40% — акцент1" xfId="93"/>
    <cellStyle name="40% - Акцент1 10" xfId="94"/>
    <cellStyle name="40% - Акцент1 2" xfId="95"/>
    <cellStyle name="40% - Акцент1 2 2" xfId="96"/>
    <cellStyle name="40% - Акцент1 2 3" xfId="97"/>
    <cellStyle name="40% - Акцент1 2_29-30 мая" xfId="98"/>
    <cellStyle name="40% - Акцент1 3" xfId="99"/>
    <cellStyle name="40% - Акцент1 4" xfId="100"/>
    <cellStyle name="40% - Акцент1 5" xfId="101"/>
    <cellStyle name="40% - Акцент1 6" xfId="102"/>
    <cellStyle name="40% - Акцент1 7" xfId="103"/>
    <cellStyle name="40% - Акцент1 8" xfId="104"/>
    <cellStyle name="40% - Акцент1 9" xfId="105"/>
    <cellStyle name="40% — акцент2" xfId="106"/>
    <cellStyle name="40% - Акцент2 10" xfId="107"/>
    <cellStyle name="40% - Акцент2 2" xfId="108"/>
    <cellStyle name="40% - Акцент2 2 2" xfId="109"/>
    <cellStyle name="40% - Акцент2 2 3" xfId="110"/>
    <cellStyle name="40% - Акцент2 2_29-30 мая" xfId="111"/>
    <cellStyle name="40% - Акцент2 3" xfId="112"/>
    <cellStyle name="40% - Акцент2 4" xfId="113"/>
    <cellStyle name="40% - Акцент2 5" xfId="114"/>
    <cellStyle name="40% - Акцент2 6" xfId="115"/>
    <cellStyle name="40% - Акцент2 7" xfId="116"/>
    <cellStyle name="40% - Акцент2 8" xfId="117"/>
    <cellStyle name="40% - Акцент2 9" xfId="118"/>
    <cellStyle name="40% — акцент3" xfId="119"/>
    <cellStyle name="40% - Акцент3 10" xfId="120"/>
    <cellStyle name="40% - Акцент3 2" xfId="121"/>
    <cellStyle name="40% - Акцент3 2 2" xfId="122"/>
    <cellStyle name="40% - Акцент3 2 3" xfId="123"/>
    <cellStyle name="40% - Акцент3 2_29-30 мая" xfId="124"/>
    <cellStyle name="40% - Акцент3 3" xfId="125"/>
    <cellStyle name="40% - Акцент3 4" xfId="126"/>
    <cellStyle name="40% - Акцент3 5" xfId="127"/>
    <cellStyle name="40% - Акцент3 6" xfId="128"/>
    <cellStyle name="40% - Акцент3 7" xfId="129"/>
    <cellStyle name="40% - Акцент3 8" xfId="130"/>
    <cellStyle name="40% - Акцент3 9" xfId="131"/>
    <cellStyle name="40% — акцент4" xfId="132"/>
    <cellStyle name="40% - Акцент4 10" xfId="133"/>
    <cellStyle name="40% - Акцент4 2" xfId="134"/>
    <cellStyle name="40% - Акцент4 2 2" xfId="135"/>
    <cellStyle name="40% - Акцент4 2 3" xfId="136"/>
    <cellStyle name="40% - Акцент4 2_29-30 мая" xfId="137"/>
    <cellStyle name="40% - Акцент4 3" xfId="138"/>
    <cellStyle name="40% - Акцент4 4" xfId="139"/>
    <cellStyle name="40% - Акцент4 5" xfId="140"/>
    <cellStyle name="40% - Акцент4 6" xfId="141"/>
    <cellStyle name="40% - Акцент4 7" xfId="142"/>
    <cellStyle name="40% - Акцент4 8" xfId="143"/>
    <cellStyle name="40% - Акцент4 9" xfId="144"/>
    <cellStyle name="40% — акцент5" xfId="145"/>
    <cellStyle name="40% - Акцент5 10" xfId="146"/>
    <cellStyle name="40% - Акцент5 2" xfId="147"/>
    <cellStyle name="40% - Акцент5 2 2" xfId="148"/>
    <cellStyle name="40% - Акцент5 2 3" xfId="149"/>
    <cellStyle name="40% - Акцент5 2_29-30 мая" xfId="150"/>
    <cellStyle name="40% - Акцент5 3" xfId="151"/>
    <cellStyle name="40% - Акцент5 4" xfId="152"/>
    <cellStyle name="40% - Акцент5 5" xfId="153"/>
    <cellStyle name="40% - Акцент5 6" xfId="154"/>
    <cellStyle name="40% - Акцент5 7" xfId="155"/>
    <cellStyle name="40% - Акцент5 8" xfId="156"/>
    <cellStyle name="40% - Акцент5 9" xfId="157"/>
    <cellStyle name="40% — акцент6" xfId="158"/>
    <cellStyle name="40% - Акцент6 10" xfId="159"/>
    <cellStyle name="40% - Акцент6 2" xfId="160"/>
    <cellStyle name="40% - Акцент6 2 2" xfId="161"/>
    <cellStyle name="40% - Акцент6 2 3" xfId="162"/>
    <cellStyle name="40% - Акцент6 2_29-30 мая" xfId="163"/>
    <cellStyle name="40% - Акцент6 3" xfId="164"/>
    <cellStyle name="40% - Акцент6 4" xfId="165"/>
    <cellStyle name="40% - Акцент6 5" xfId="166"/>
    <cellStyle name="40% - Акцент6 6" xfId="167"/>
    <cellStyle name="40% - Акцент6 7" xfId="168"/>
    <cellStyle name="40% - Акцент6 8" xfId="169"/>
    <cellStyle name="40% - Акцент6 9" xfId="170"/>
    <cellStyle name="60% — акцент1" xfId="171"/>
    <cellStyle name="60% - Акцент1 10" xfId="172"/>
    <cellStyle name="60% - Акцент1 2" xfId="173"/>
    <cellStyle name="60% - Акцент1 3" xfId="174"/>
    <cellStyle name="60% - Акцент1 4" xfId="175"/>
    <cellStyle name="60% - Акцент1 5" xfId="176"/>
    <cellStyle name="60% - Акцент1 6" xfId="177"/>
    <cellStyle name="60% - Акцент1 7" xfId="178"/>
    <cellStyle name="60% - Акцент1 8" xfId="179"/>
    <cellStyle name="60% - Акцент1 9" xfId="180"/>
    <cellStyle name="60% — акцент2" xfId="181"/>
    <cellStyle name="60% - Акцент2 10" xfId="182"/>
    <cellStyle name="60% - Акцент2 2" xfId="183"/>
    <cellStyle name="60% - Акцент2 3" xfId="184"/>
    <cellStyle name="60% - Акцент2 4" xfId="185"/>
    <cellStyle name="60% - Акцент2 5" xfId="186"/>
    <cellStyle name="60% - Акцент2 6" xfId="187"/>
    <cellStyle name="60% - Акцент2 7" xfId="188"/>
    <cellStyle name="60% - Акцент2 8" xfId="189"/>
    <cellStyle name="60% - Акцент2 9" xfId="190"/>
    <cellStyle name="60% — акцент3" xfId="191"/>
    <cellStyle name="60% - Акцент3 10" xfId="192"/>
    <cellStyle name="60% - Акцент3 2" xfId="193"/>
    <cellStyle name="60% - Акцент3 3" xfId="194"/>
    <cellStyle name="60% - Акцент3 4" xfId="195"/>
    <cellStyle name="60% - Акцент3 5" xfId="196"/>
    <cellStyle name="60% - Акцент3 6" xfId="197"/>
    <cellStyle name="60% - Акцент3 7" xfId="198"/>
    <cellStyle name="60% - Акцент3 8" xfId="199"/>
    <cellStyle name="60% - Акцент3 9" xfId="200"/>
    <cellStyle name="60% — акцент4" xfId="201"/>
    <cellStyle name="60% - Акцент4 10" xfId="202"/>
    <cellStyle name="60% - Акцент4 2" xfId="203"/>
    <cellStyle name="60% - Акцент4 3" xfId="204"/>
    <cellStyle name="60% - Акцент4 4" xfId="205"/>
    <cellStyle name="60% - Акцент4 5" xfId="206"/>
    <cellStyle name="60% - Акцент4 6" xfId="207"/>
    <cellStyle name="60% - Акцент4 7" xfId="208"/>
    <cellStyle name="60% - Акцент4 8" xfId="209"/>
    <cellStyle name="60% - Акцент4 9" xfId="210"/>
    <cellStyle name="60% — акцент5" xfId="211"/>
    <cellStyle name="60% - Акцент5 10" xfId="212"/>
    <cellStyle name="60% - Акцент5 2" xfId="213"/>
    <cellStyle name="60% - Акцент5 3" xfId="214"/>
    <cellStyle name="60% - Акцент5 4" xfId="215"/>
    <cellStyle name="60% - Акцент5 5" xfId="216"/>
    <cellStyle name="60% - Акцент5 6" xfId="217"/>
    <cellStyle name="60% - Акцент5 7" xfId="218"/>
    <cellStyle name="60% - Акцент5 8" xfId="219"/>
    <cellStyle name="60% - Акцент5 9" xfId="220"/>
    <cellStyle name="60% — акцент6" xfId="221"/>
    <cellStyle name="60% - Акцент6 10" xfId="222"/>
    <cellStyle name="60% - Акцент6 2" xfId="223"/>
    <cellStyle name="60% - Акцент6 3" xfId="224"/>
    <cellStyle name="60% - Акцент6 4" xfId="225"/>
    <cellStyle name="60% - Акцент6 5" xfId="226"/>
    <cellStyle name="60% - Акцент6 6" xfId="227"/>
    <cellStyle name="60% - Акцент6 7" xfId="228"/>
    <cellStyle name="60% - Акцент6 8" xfId="229"/>
    <cellStyle name="60% - Акцент6 9" xfId="230"/>
    <cellStyle name="Excel Built-in Normal" xfId="231"/>
    <cellStyle name="Normal_технические" xfId="232"/>
    <cellStyle name="Акцент1" xfId="233"/>
    <cellStyle name="Акцент1 2" xfId="234"/>
    <cellStyle name="Акцент1 3" xfId="235"/>
    <cellStyle name="Акцент1 4" xfId="236"/>
    <cellStyle name="Акцент2" xfId="237"/>
    <cellStyle name="Акцент2 2" xfId="238"/>
    <cellStyle name="Акцент2 3" xfId="239"/>
    <cellStyle name="Акцент2 4" xfId="240"/>
    <cellStyle name="Акцент3" xfId="241"/>
    <cellStyle name="Акцент3 2" xfId="242"/>
    <cellStyle name="Акцент3 3" xfId="243"/>
    <cellStyle name="Акцент3 4" xfId="244"/>
    <cellStyle name="Акцент4" xfId="245"/>
    <cellStyle name="Акцент4 2" xfId="246"/>
    <cellStyle name="Акцент4 3" xfId="247"/>
    <cellStyle name="Акцент4 4" xfId="248"/>
    <cellStyle name="Акцент5" xfId="249"/>
    <cellStyle name="Акцент5 2" xfId="250"/>
    <cellStyle name="Акцент5 3" xfId="251"/>
    <cellStyle name="Акцент5 4" xfId="252"/>
    <cellStyle name="Акцент6" xfId="253"/>
    <cellStyle name="Акцент6 2" xfId="254"/>
    <cellStyle name="Акцент6 3" xfId="255"/>
    <cellStyle name="Акцент6 4" xfId="256"/>
    <cellStyle name="Ввод " xfId="257"/>
    <cellStyle name="Ввод  2" xfId="258"/>
    <cellStyle name="Ввод  3" xfId="259"/>
    <cellStyle name="Ввод  4" xfId="260"/>
    <cellStyle name="Вывод" xfId="261"/>
    <cellStyle name="Вывод 2" xfId="262"/>
    <cellStyle name="Вывод 3" xfId="263"/>
    <cellStyle name="Вывод 4" xfId="264"/>
    <cellStyle name="Вычисление" xfId="265"/>
    <cellStyle name="Вычисление 2" xfId="266"/>
    <cellStyle name="Вычисление 3" xfId="267"/>
    <cellStyle name="Вычисление 4" xfId="268"/>
    <cellStyle name="Hyperlink" xfId="269"/>
    <cellStyle name="Currency" xfId="270"/>
    <cellStyle name="Currency [0]" xfId="271"/>
    <cellStyle name="Денежный 10" xfId="272"/>
    <cellStyle name="Денежный 10 2" xfId="273"/>
    <cellStyle name="Денежный 10 2 2" xfId="274"/>
    <cellStyle name="Денежный 10 2 3" xfId="275"/>
    <cellStyle name="Денежный 10 2 3 2" xfId="276"/>
    <cellStyle name="Денежный 10 2 3 2 2" xfId="277"/>
    <cellStyle name="Денежный 10 2 3 3" xfId="278"/>
    <cellStyle name="Денежный 10 2 3 3 2" xfId="279"/>
    <cellStyle name="Денежный 10 2 4" xfId="280"/>
    <cellStyle name="Денежный 10 2 4 2" xfId="281"/>
    <cellStyle name="Денежный 10 2 4 3" xfId="282"/>
    <cellStyle name="Денежный 10 2 4 4" xfId="283"/>
    <cellStyle name="Денежный 10 2 5" xfId="284"/>
    <cellStyle name="Денежный 10 2 6" xfId="285"/>
    <cellStyle name="Денежный 10 2 7" xfId="286"/>
    <cellStyle name="Денежный 10 3" xfId="287"/>
    <cellStyle name="Денежный 10 3 2" xfId="288"/>
    <cellStyle name="Денежный 10 3 3" xfId="289"/>
    <cellStyle name="Денежный 10 4" xfId="290"/>
    <cellStyle name="Денежный 10 4 2" xfId="291"/>
    <cellStyle name="Денежный 10 4 3" xfId="292"/>
    <cellStyle name="Денежный 10 5" xfId="293"/>
    <cellStyle name="Денежный 11" xfId="294"/>
    <cellStyle name="Денежный 11 10" xfId="295"/>
    <cellStyle name="Денежный 11 11" xfId="296"/>
    <cellStyle name="Денежный 11 11 2" xfId="297"/>
    <cellStyle name="Денежный 11 11 3" xfId="298"/>
    <cellStyle name="Денежный 11 12" xfId="299"/>
    <cellStyle name="Денежный 11 13" xfId="300"/>
    <cellStyle name="Денежный 11 14" xfId="301"/>
    <cellStyle name="Денежный 11 2" xfId="302"/>
    <cellStyle name="Денежный 11 2 2" xfId="303"/>
    <cellStyle name="Денежный 11 2 2 2" xfId="304"/>
    <cellStyle name="Денежный 11 2 2 3" xfId="305"/>
    <cellStyle name="Денежный 11 2 3" xfId="306"/>
    <cellStyle name="Денежный 11 3" xfId="307"/>
    <cellStyle name="Денежный 11 4" xfId="308"/>
    <cellStyle name="Денежный 11 5" xfId="309"/>
    <cellStyle name="Денежный 11 6" xfId="310"/>
    <cellStyle name="Денежный 11 7" xfId="311"/>
    <cellStyle name="Денежный 11 8" xfId="312"/>
    <cellStyle name="Денежный 11 9" xfId="313"/>
    <cellStyle name="Денежный 11 9 12" xfId="314"/>
    <cellStyle name="Денежный 11 9 2" xfId="315"/>
    <cellStyle name="Денежный 11 9 3" xfId="316"/>
    <cellStyle name="Денежный 11 9 4" xfId="317"/>
    <cellStyle name="Денежный 11 9 5" xfId="318"/>
    <cellStyle name="Денежный 11 9 6" xfId="319"/>
    <cellStyle name="Денежный 11 9 7" xfId="320"/>
    <cellStyle name="Денежный 12" xfId="321"/>
    <cellStyle name="Денежный 12 10" xfId="322"/>
    <cellStyle name="Денежный 12 11" xfId="323"/>
    <cellStyle name="Денежный 12 12" xfId="324"/>
    <cellStyle name="Денежный 12 12 10" xfId="325"/>
    <cellStyle name="Денежный 12 12 2" xfId="326"/>
    <cellStyle name="Денежный 12 12 2 2" xfId="327"/>
    <cellStyle name="Денежный 12 12 2 3" xfId="328"/>
    <cellStyle name="Денежный 12 12 2 4" xfId="329"/>
    <cellStyle name="Денежный 12 12 3" xfId="330"/>
    <cellStyle name="Денежный 12 12 3 2" xfId="331"/>
    <cellStyle name="Денежный 12 12 4" xfId="332"/>
    <cellStyle name="Денежный 12 12 5" xfId="333"/>
    <cellStyle name="Денежный 12 12 6" xfId="334"/>
    <cellStyle name="Денежный 12 12 7" xfId="335"/>
    <cellStyle name="Денежный 12 12 8" xfId="336"/>
    <cellStyle name="Денежный 12 12_Мастер" xfId="337"/>
    <cellStyle name="Денежный 12 13" xfId="338"/>
    <cellStyle name="Денежный 12 14" xfId="339"/>
    <cellStyle name="Денежный 12 15" xfId="340"/>
    <cellStyle name="Денежный 12 16" xfId="341"/>
    <cellStyle name="Денежный 12 17" xfId="342"/>
    <cellStyle name="Денежный 12 18" xfId="343"/>
    <cellStyle name="Денежный 12 19" xfId="344"/>
    <cellStyle name="Денежный 12 2" xfId="345"/>
    <cellStyle name="Денежный 12 2 2" xfId="346"/>
    <cellStyle name="Денежный 12 2 3" xfId="347"/>
    <cellStyle name="Денежный 12 20" xfId="348"/>
    <cellStyle name="Денежный 12 21" xfId="349"/>
    <cellStyle name="Денежный 12 3" xfId="350"/>
    <cellStyle name="Денежный 12 3 2" xfId="351"/>
    <cellStyle name="Денежный 12 4" xfId="352"/>
    <cellStyle name="Денежный 12 5" xfId="353"/>
    <cellStyle name="Денежный 12 6" xfId="354"/>
    <cellStyle name="Денежный 12 7" xfId="355"/>
    <cellStyle name="Денежный 12 8" xfId="356"/>
    <cellStyle name="Денежный 12 9" xfId="357"/>
    <cellStyle name="Денежный 13 10" xfId="358"/>
    <cellStyle name="Денежный 13 2" xfId="359"/>
    <cellStyle name="Денежный 13 3" xfId="360"/>
    <cellStyle name="Денежный 13 4" xfId="361"/>
    <cellStyle name="Денежный 13 5" xfId="362"/>
    <cellStyle name="Денежный 13 6" xfId="363"/>
    <cellStyle name="Денежный 13 7" xfId="364"/>
    <cellStyle name="Денежный 13 8" xfId="365"/>
    <cellStyle name="Денежный 13 9" xfId="366"/>
    <cellStyle name="Денежный 14 2" xfId="367"/>
    <cellStyle name="Денежный 14 3" xfId="368"/>
    <cellStyle name="Денежный 14 4" xfId="369"/>
    <cellStyle name="Денежный 14 5" xfId="370"/>
    <cellStyle name="Денежный 14 6" xfId="371"/>
    <cellStyle name="Денежный 14 7" xfId="372"/>
    <cellStyle name="Денежный 14 8" xfId="373"/>
    <cellStyle name="Денежный 14 9" xfId="374"/>
    <cellStyle name="Денежный 16" xfId="375"/>
    <cellStyle name="Денежный 18" xfId="376"/>
    <cellStyle name="Денежный 2" xfId="377"/>
    <cellStyle name="Денежный 2 10" xfId="378"/>
    <cellStyle name="Денежный 2 10 2" xfId="379"/>
    <cellStyle name="Денежный 2 10 2 10" xfId="380"/>
    <cellStyle name="Денежный 2 10 2 11" xfId="381"/>
    <cellStyle name="Денежный 2 10 2 12" xfId="382"/>
    <cellStyle name="Денежный 2 10 2 13" xfId="383"/>
    <cellStyle name="Денежный 2 10 2 2" xfId="384"/>
    <cellStyle name="Денежный 2 10 2 2 2" xfId="385"/>
    <cellStyle name="Денежный 2 10 2 3" xfId="386"/>
    <cellStyle name="Денежный 2 10 2 4" xfId="387"/>
    <cellStyle name="Денежный 2 10 2 5" xfId="388"/>
    <cellStyle name="Денежный 2 10 2 6" xfId="389"/>
    <cellStyle name="Денежный 2 10 2 7" xfId="390"/>
    <cellStyle name="Денежный 2 10 2 8" xfId="391"/>
    <cellStyle name="Денежный 2 10 2 9" xfId="392"/>
    <cellStyle name="Денежный 2 11" xfId="393"/>
    <cellStyle name="Денежный 2 11 2" xfId="394"/>
    <cellStyle name="Денежный 2 11 2 2" xfId="395"/>
    <cellStyle name="Денежный 2 11 2 3" xfId="396"/>
    <cellStyle name="Денежный 2 11 3" xfId="397"/>
    <cellStyle name="Денежный 2 12" xfId="398"/>
    <cellStyle name="Денежный 2 13" xfId="399"/>
    <cellStyle name="Денежный 2 13 2" xfId="400"/>
    <cellStyle name="Денежный 2 13 3" xfId="401"/>
    <cellStyle name="Денежный 2 14" xfId="402"/>
    <cellStyle name="Денежный 2 15" xfId="403"/>
    <cellStyle name="Денежный 2 16" xfId="404"/>
    <cellStyle name="Денежный 2 17" xfId="405"/>
    <cellStyle name="Денежный 2 18" xfId="406"/>
    <cellStyle name="Денежный 2 19" xfId="407"/>
    <cellStyle name="Денежный 2 2" xfId="408"/>
    <cellStyle name="Денежный 2 2 10" xfId="409"/>
    <cellStyle name="Денежный 2 2 11" xfId="410"/>
    <cellStyle name="Денежный 2 2 12" xfId="411"/>
    <cellStyle name="Денежный 2 2 2" xfId="412"/>
    <cellStyle name="Денежный 2 2 2 10" xfId="413"/>
    <cellStyle name="Денежный 2 2 2 11" xfId="414"/>
    <cellStyle name="Денежный 2 2 2 2" xfId="415"/>
    <cellStyle name="Денежный 2 2 2 3" xfId="416"/>
    <cellStyle name="Денежный 2 2 2 4" xfId="417"/>
    <cellStyle name="Денежный 2 2 2 4 2" xfId="418"/>
    <cellStyle name="Денежный 2 2 2 5" xfId="419"/>
    <cellStyle name="Денежный 2 2 2 6" xfId="420"/>
    <cellStyle name="Денежный 2 2 2 7" xfId="421"/>
    <cellStyle name="Денежный 2 2 2 8" xfId="422"/>
    <cellStyle name="Денежный 2 2 2 9" xfId="423"/>
    <cellStyle name="Денежный 2 2 3" xfId="424"/>
    <cellStyle name="Денежный 2 2 4" xfId="425"/>
    <cellStyle name="Денежный 2 2 5" xfId="426"/>
    <cellStyle name="Денежный 2 2 5 2" xfId="427"/>
    <cellStyle name="Денежный 2 2 6" xfId="428"/>
    <cellStyle name="Денежный 2 2 7" xfId="429"/>
    <cellStyle name="Денежный 2 2 8" xfId="430"/>
    <cellStyle name="Денежный 2 2 9" xfId="431"/>
    <cellStyle name="Денежный 2 20" xfId="432"/>
    <cellStyle name="Денежный 2 21" xfId="433"/>
    <cellStyle name="Денежный 2 22" xfId="434"/>
    <cellStyle name="Денежный 2 23" xfId="435"/>
    <cellStyle name="Денежный 2 24" xfId="436"/>
    <cellStyle name="Денежный 2 24 2" xfId="437"/>
    <cellStyle name="Денежный 2 25" xfId="438"/>
    <cellStyle name="Денежный 2 26" xfId="439"/>
    <cellStyle name="Денежный 2 27" xfId="440"/>
    <cellStyle name="Денежный 2 28" xfId="441"/>
    <cellStyle name="Денежный 2 29" xfId="442"/>
    <cellStyle name="Денежный 2 3" xfId="443"/>
    <cellStyle name="Денежный 2 3 2" xfId="444"/>
    <cellStyle name="Денежный 2 3 2 2" xfId="445"/>
    <cellStyle name="Денежный 2 3 2 3" xfId="446"/>
    <cellStyle name="Денежный 2 3 2 4" xfId="447"/>
    <cellStyle name="Денежный 2 3 3" xfId="448"/>
    <cellStyle name="Денежный 2 3 4" xfId="449"/>
    <cellStyle name="Денежный 2 3 5" xfId="450"/>
    <cellStyle name="Денежный 2 3 6" xfId="451"/>
    <cellStyle name="Денежный 2 3 7" xfId="452"/>
    <cellStyle name="Денежный 2 3 8" xfId="453"/>
    <cellStyle name="Денежный 2 3 9" xfId="454"/>
    <cellStyle name="Денежный 2 3 9 2" xfId="455"/>
    <cellStyle name="Денежный 2 3 9 2 2" xfId="456"/>
    <cellStyle name="Денежный 2 3 9 2 3" xfId="457"/>
    <cellStyle name="Денежный 2 3 9 2 4" xfId="458"/>
    <cellStyle name="Денежный 2 3 9 3" xfId="459"/>
    <cellStyle name="Денежный 2 3 9 4" xfId="460"/>
    <cellStyle name="Денежный 2 3 9 5" xfId="461"/>
    <cellStyle name="Денежный 2 3 9 6" xfId="462"/>
    <cellStyle name="Денежный 2 3 9 7" xfId="463"/>
    <cellStyle name="Денежный 2 3 9 8" xfId="464"/>
    <cellStyle name="Денежный 2 30" xfId="465"/>
    <cellStyle name="Денежный 2 31" xfId="466"/>
    <cellStyle name="Денежный 2 32" xfId="467"/>
    <cellStyle name="Денежный 2 33" xfId="468"/>
    <cellStyle name="Денежный 2 34" xfId="469"/>
    <cellStyle name="Денежный 2 35" xfId="470"/>
    <cellStyle name="Денежный 2 36" xfId="471"/>
    <cellStyle name="Денежный 2 36 2" xfId="472"/>
    <cellStyle name="Денежный 2 37" xfId="473"/>
    <cellStyle name="Денежный 2 38" xfId="474"/>
    <cellStyle name="Денежный 2 39" xfId="475"/>
    <cellStyle name="Денежный 2 4" xfId="476"/>
    <cellStyle name="Денежный 2 4 2" xfId="477"/>
    <cellStyle name="Денежный 2 4 3" xfId="478"/>
    <cellStyle name="Денежный 2 4 4" xfId="479"/>
    <cellStyle name="Денежный 2 4 5" xfId="480"/>
    <cellStyle name="Денежный 2 4 6" xfId="481"/>
    <cellStyle name="Денежный 2 4 7" xfId="482"/>
    <cellStyle name="Денежный 2 4 8" xfId="483"/>
    <cellStyle name="Денежный 2 4 9" xfId="484"/>
    <cellStyle name="Денежный 2 40" xfId="485"/>
    <cellStyle name="Денежный 2 41" xfId="486"/>
    <cellStyle name="Денежный 2 42" xfId="487"/>
    <cellStyle name="Денежный 2 43" xfId="488"/>
    <cellStyle name="Денежный 2 45" xfId="489"/>
    <cellStyle name="Денежный 2 46" xfId="490"/>
    <cellStyle name="Денежный 2 47" xfId="491"/>
    <cellStyle name="Денежный 2 5" xfId="492"/>
    <cellStyle name="Денежный 2 5 2" xfId="493"/>
    <cellStyle name="Денежный 2 5 2 2" xfId="494"/>
    <cellStyle name="Денежный 2 5 2 3" xfId="495"/>
    <cellStyle name="Денежный 2 5 2 4" xfId="496"/>
    <cellStyle name="Денежный 2 5 3" xfId="497"/>
    <cellStyle name="Денежный 2 5 3 2" xfId="498"/>
    <cellStyle name="Денежный 2 5 3 3" xfId="499"/>
    <cellStyle name="Денежный 2 5 3 4" xfId="500"/>
    <cellStyle name="Денежный 2 5 4" xfId="501"/>
    <cellStyle name="Денежный 2 5 4 2" xfId="502"/>
    <cellStyle name="Денежный 2 5 4 3" xfId="503"/>
    <cellStyle name="Денежный 2 5 4 4" xfId="504"/>
    <cellStyle name="Денежный 2 5 5" xfId="505"/>
    <cellStyle name="Денежный 2 5 6" xfId="506"/>
    <cellStyle name="Денежный 2 5 7" xfId="507"/>
    <cellStyle name="Денежный 2 5 8" xfId="508"/>
    <cellStyle name="Денежный 2 51" xfId="509"/>
    <cellStyle name="Денежный 2 6" xfId="510"/>
    <cellStyle name="Денежный 2 7" xfId="511"/>
    <cellStyle name="Денежный 2 8" xfId="512"/>
    <cellStyle name="Денежный 2 9" xfId="513"/>
    <cellStyle name="Денежный 20" xfId="514"/>
    <cellStyle name="Денежный 24" xfId="515"/>
    <cellStyle name="Денежный 24 12" xfId="516"/>
    <cellStyle name="Денежный 24 2" xfId="517"/>
    <cellStyle name="Денежный 24 2 2" xfId="518"/>
    <cellStyle name="Денежный 24 3" xfId="519"/>
    <cellStyle name="Денежный 24 3 2" xfId="520"/>
    <cellStyle name="Денежный 24 3 3" xfId="521"/>
    <cellStyle name="Денежный 24 3 4" xfId="522"/>
    <cellStyle name="Денежный 24 4" xfId="523"/>
    <cellStyle name="Денежный 24 5" xfId="524"/>
    <cellStyle name="Денежный 24 6" xfId="525"/>
    <cellStyle name="Денежный 24 7" xfId="526"/>
    <cellStyle name="Денежный 24 8" xfId="527"/>
    <cellStyle name="Денежный 26" xfId="528"/>
    <cellStyle name="Денежный 3" xfId="529"/>
    <cellStyle name="Денежный 3 10" xfId="530"/>
    <cellStyle name="Денежный 3 11" xfId="531"/>
    <cellStyle name="Денежный 3 12" xfId="532"/>
    <cellStyle name="Денежный 3 13" xfId="533"/>
    <cellStyle name="Денежный 3 14" xfId="534"/>
    <cellStyle name="Денежный 3 15" xfId="535"/>
    <cellStyle name="Денежный 3 2" xfId="536"/>
    <cellStyle name="Денежный 3 2 2" xfId="537"/>
    <cellStyle name="Денежный 3 2 2 2" xfId="538"/>
    <cellStyle name="Денежный 3 2 3" xfId="539"/>
    <cellStyle name="Денежный 3 3" xfId="540"/>
    <cellStyle name="Денежный 3 3 2" xfId="541"/>
    <cellStyle name="Денежный 3 3 3" xfId="542"/>
    <cellStyle name="Денежный 3 4" xfId="543"/>
    <cellStyle name="Денежный 3 4 2" xfId="544"/>
    <cellStyle name="Денежный 3 4 3" xfId="545"/>
    <cellStyle name="Денежный 3 5" xfId="546"/>
    <cellStyle name="Денежный 3 5 2" xfId="547"/>
    <cellStyle name="Денежный 3 5 3" xfId="548"/>
    <cellStyle name="Денежный 3 6" xfId="549"/>
    <cellStyle name="Денежный 3 6 2" xfId="550"/>
    <cellStyle name="Денежный 3 7" xfId="551"/>
    <cellStyle name="Денежный 3 8" xfId="552"/>
    <cellStyle name="Денежный 3 8 2" xfId="553"/>
    <cellStyle name="Денежный 3 8 3" xfId="554"/>
    <cellStyle name="Денежный 3 8 4" xfId="555"/>
    <cellStyle name="Денежный 3 9" xfId="556"/>
    <cellStyle name="Денежный 4" xfId="557"/>
    <cellStyle name="Денежный 4 10" xfId="558"/>
    <cellStyle name="Денежный 4 11" xfId="559"/>
    <cellStyle name="Денежный 4 12" xfId="560"/>
    <cellStyle name="Денежный 4 13" xfId="561"/>
    <cellStyle name="Денежный 4 13 2" xfId="562"/>
    <cellStyle name="Денежный 4 14" xfId="563"/>
    <cellStyle name="Денежный 4 14 2" xfId="564"/>
    <cellStyle name="Денежный 4 14 3" xfId="565"/>
    <cellStyle name="Денежный 4 14 4" xfId="566"/>
    <cellStyle name="Денежный 4 14 5" xfId="567"/>
    <cellStyle name="Денежный 4 14 6" xfId="568"/>
    <cellStyle name="Денежный 4 2" xfId="569"/>
    <cellStyle name="Денежный 4 2 2" xfId="570"/>
    <cellStyle name="Денежный 4 2 3" xfId="571"/>
    <cellStyle name="Денежный 4 3" xfId="572"/>
    <cellStyle name="Денежный 4 3 2" xfId="573"/>
    <cellStyle name="Денежный 4 3 3" xfId="574"/>
    <cellStyle name="Денежный 4 3 3 2" xfId="575"/>
    <cellStyle name="Денежный 4 3 3 3" xfId="576"/>
    <cellStyle name="Денежный 4 3 3 4" xfId="577"/>
    <cellStyle name="Денежный 4 3 4" xfId="578"/>
    <cellStyle name="Денежный 4 3 5" xfId="579"/>
    <cellStyle name="Денежный 4 3 6" xfId="580"/>
    <cellStyle name="Денежный 4 3 7" xfId="581"/>
    <cellStyle name="Денежный 4 4" xfId="582"/>
    <cellStyle name="Денежный 4 4 2" xfId="583"/>
    <cellStyle name="Денежный 4 5" xfId="584"/>
    <cellStyle name="Денежный 4 5 2" xfId="585"/>
    <cellStyle name="Денежный 4 6" xfId="586"/>
    <cellStyle name="Денежный 4 7" xfId="587"/>
    <cellStyle name="Денежный 4 8" xfId="588"/>
    <cellStyle name="Денежный 4 9" xfId="589"/>
    <cellStyle name="Денежный 5" xfId="590"/>
    <cellStyle name="Денежный 5 2" xfId="591"/>
    <cellStyle name="Денежный 5 2 2" xfId="592"/>
    <cellStyle name="Денежный 5 2 3" xfId="593"/>
    <cellStyle name="Денежный 5 3" xfId="594"/>
    <cellStyle name="Денежный 5 3 2" xfId="595"/>
    <cellStyle name="Денежный 5 4" xfId="596"/>
    <cellStyle name="Денежный 5 5" xfId="597"/>
    <cellStyle name="Денежный 5 5 2" xfId="598"/>
    <cellStyle name="Денежный 6" xfId="599"/>
    <cellStyle name="Денежный 6 10" xfId="600"/>
    <cellStyle name="Денежный 6 11" xfId="601"/>
    <cellStyle name="Денежный 6 2" xfId="602"/>
    <cellStyle name="Денежный 6 2 2" xfId="603"/>
    <cellStyle name="Денежный 6 2 3" xfId="604"/>
    <cellStyle name="Денежный 6 3" xfId="605"/>
    <cellStyle name="Денежный 6 4" xfId="606"/>
    <cellStyle name="Денежный 6 5" xfId="607"/>
    <cellStyle name="Денежный 6 5 2" xfId="608"/>
    <cellStyle name="Денежный 6 6" xfId="609"/>
    <cellStyle name="Денежный 6 7" xfId="610"/>
    <cellStyle name="Денежный 6 7 2" xfId="611"/>
    <cellStyle name="Денежный 6 7 3" xfId="612"/>
    <cellStyle name="Денежный 6 7 4" xfId="613"/>
    <cellStyle name="Денежный 6 7 5" xfId="614"/>
    <cellStyle name="Денежный 6 7 6" xfId="615"/>
    <cellStyle name="Денежный 6 8" xfId="616"/>
    <cellStyle name="Денежный 6 8 2" xfId="617"/>
    <cellStyle name="Денежный 6 8 3" xfId="618"/>
    <cellStyle name="Денежный 6 8 4" xfId="619"/>
    <cellStyle name="Денежный 6 9" xfId="620"/>
    <cellStyle name="Денежный 7 2" xfId="621"/>
    <cellStyle name="Денежный 7 2 2" xfId="622"/>
    <cellStyle name="Денежный 7 2 3" xfId="623"/>
    <cellStyle name="Денежный 7 3" xfId="624"/>
    <cellStyle name="Денежный 7 4" xfId="625"/>
    <cellStyle name="Денежный 7 5" xfId="626"/>
    <cellStyle name="Денежный 7 5 2" xfId="627"/>
    <cellStyle name="Денежный 7 6" xfId="628"/>
    <cellStyle name="Денежный 8 2" xfId="629"/>
    <cellStyle name="Денежный 8 2 2" xfId="630"/>
    <cellStyle name="Денежный 8 2 3" xfId="631"/>
    <cellStyle name="Денежный 8 3" xfId="632"/>
    <cellStyle name="Денежный 8 3 2" xfId="633"/>
    <cellStyle name="Денежный 8 4" xfId="634"/>
    <cellStyle name="Денежный 8 5" xfId="635"/>
    <cellStyle name="Денежный 8 5 2" xfId="636"/>
    <cellStyle name="Денежный 8 6" xfId="637"/>
    <cellStyle name="Денежный 9 2" xfId="638"/>
    <cellStyle name="Денежный 9 2 2" xfId="639"/>
    <cellStyle name="Денежный 9 2 3" xfId="640"/>
    <cellStyle name="Денежный 9 2 4" xfId="641"/>
    <cellStyle name="Денежный 9 3" xfId="642"/>
    <cellStyle name="Заголовок 1" xfId="643"/>
    <cellStyle name="Заголовок 1 2" xfId="644"/>
    <cellStyle name="Заголовок 1 3" xfId="645"/>
    <cellStyle name="Заголовок 2" xfId="646"/>
    <cellStyle name="Заголовок 2 2" xfId="647"/>
    <cellStyle name="Заголовок 2 3" xfId="648"/>
    <cellStyle name="Заголовок 3" xfId="649"/>
    <cellStyle name="Заголовок 3 2" xfId="650"/>
    <cellStyle name="Заголовок 3 3" xfId="651"/>
    <cellStyle name="Заголовок 4" xfId="652"/>
    <cellStyle name="Заголовок 4 2" xfId="653"/>
    <cellStyle name="Заголовок 4 3" xfId="654"/>
    <cellStyle name="Итог" xfId="655"/>
    <cellStyle name="Итог 2" xfId="656"/>
    <cellStyle name="Итог 3" xfId="657"/>
    <cellStyle name="Контрольная ячейка" xfId="658"/>
    <cellStyle name="Контрольная ячейка 2" xfId="659"/>
    <cellStyle name="Контрольная ячейка 3" xfId="660"/>
    <cellStyle name="Контрольная ячейка 4" xfId="661"/>
    <cellStyle name="Название" xfId="662"/>
    <cellStyle name="Название 2" xfId="663"/>
    <cellStyle name="Название 3" xfId="664"/>
    <cellStyle name="Нейтральный" xfId="665"/>
    <cellStyle name="Нейтральный 2" xfId="666"/>
    <cellStyle name="Нейтральный 3" xfId="667"/>
    <cellStyle name="Нейтральный 4" xfId="668"/>
    <cellStyle name="Обычный 10" xfId="669"/>
    <cellStyle name="Обычный 10 2" xfId="670"/>
    <cellStyle name="Обычный 10 2 2" xfId="671"/>
    <cellStyle name="Обычный 10 3" xfId="672"/>
    <cellStyle name="Обычный 11" xfId="673"/>
    <cellStyle name="Обычный 11 10" xfId="674"/>
    <cellStyle name="Обычный 11 11" xfId="675"/>
    <cellStyle name="Обычный 11 12" xfId="676"/>
    <cellStyle name="Обычный 11 12 2" xfId="677"/>
    <cellStyle name="Обычный 11 2" xfId="678"/>
    <cellStyle name="Обычный 11 2 2" xfId="679"/>
    <cellStyle name="Обычный 11 3" xfId="680"/>
    <cellStyle name="Обычный 11 4" xfId="681"/>
    <cellStyle name="Обычный 11 5" xfId="682"/>
    <cellStyle name="Обычный 11 6" xfId="683"/>
    <cellStyle name="Обычный 11 7" xfId="684"/>
    <cellStyle name="Обычный 11 8" xfId="685"/>
    <cellStyle name="Обычный 11 9" xfId="686"/>
    <cellStyle name="Обычный 12" xfId="687"/>
    <cellStyle name="Обычный 13 2" xfId="688"/>
    <cellStyle name="Обычный 14" xfId="689"/>
    <cellStyle name="Обычный 14 2" xfId="690"/>
    <cellStyle name="Обычный 14 3" xfId="691"/>
    <cellStyle name="Обычный 14 4" xfId="692"/>
    <cellStyle name="Обычный 14 5" xfId="693"/>
    <cellStyle name="Обычный 14 6" xfId="694"/>
    <cellStyle name="Обычный 15" xfId="695"/>
    <cellStyle name="Обычный 15 2" xfId="696"/>
    <cellStyle name="Обычный 16" xfId="697"/>
    <cellStyle name="Обычный 17" xfId="698"/>
    <cellStyle name="Обычный 17 2" xfId="699"/>
    <cellStyle name="Обычный 17 3" xfId="700"/>
    <cellStyle name="Обычный 17 4" xfId="701"/>
    <cellStyle name="Обычный 17 5" xfId="702"/>
    <cellStyle name="Обычный 17 6" xfId="703"/>
    <cellStyle name="Обычный 17 7" xfId="704"/>
    <cellStyle name="Обычный 18" xfId="705"/>
    <cellStyle name="Обычный 18 2" xfId="706"/>
    <cellStyle name="Обычный 18 3" xfId="707"/>
    <cellStyle name="Обычный 19" xfId="708"/>
    <cellStyle name="Обычный 2" xfId="709"/>
    <cellStyle name="Обычный 2 10" xfId="710"/>
    <cellStyle name="Обычный 2 10 2" xfId="711"/>
    <cellStyle name="Обычный 2 11" xfId="712"/>
    <cellStyle name="Обычный 2 12" xfId="713"/>
    <cellStyle name="Обычный 2 13" xfId="714"/>
    <cellStyle name="Обычный 2 14" xfId="715"/>
    <cellStyle name="Обычный 2 14 10" xfId="716"/>
    <cellStyle name="Обычный 2 14 10 2" xfId="717"/>
    <cellStyle name="Обычный 2 14 11" xfId="718"/>
    <cellStyle name="Обычный 2 14 12" xfId="719"/>
    <cellStyle name="Обычный 2 14 2" xfId="720"/>
    <cellStyle name="Обычный 2 14 2 2" xfId="721"/>
    <cellStyle name="Обычный 2 14 3" xfId="722"/>
    <cellStyle name="Обычный 2 14 4" xfId="723"/>
    <cellStyle name="Обычный 2 14 5" xfId="724"/>
    <cellStyle name="Обычный 2 14 6" xfId="725"/>
    <cellStyle name="Обычный 2 14 7" xfId="726"/>
    <cellStyle name="Обычный 2 14 8" xfId="727"/>
    <cellStyle name="Обычный 2 14 9" xfId="728"/>
    <cellStyle name="Обычный 2 15" xfId="729"/>
    <cellStyle name="Обычный 2 16" xfId="730"/>
    <cellStyle name="Обычный 2 17" xfId="731"/>
    <cellStyle name="Обычный 2 18" xfId="732"/>
    <cellStyle name="Обычный 2 19" xfId="733"/>
    <cellStyle name="Обычный 2 2" xfId="734"/>
    <cellStyle name="Обычный 2 2 10" xfId="735"/>
    <cellStyle name="Обычный 2 2 10 2" xfId="736"/>
    <cellStyle name="Обычный 2 2 11" xfId="737"/>
    <cellStyle name="Обычный 2 2 12" xfId="738"/>
    <cellStyle name="Обычный 2 2 13" xfId="739"/>
    <cellStyle name="Обычный 2 2 14" xfId="740"/>
    <cellStyle name="Обычный 2 2 15" xfId="741"/>
    <cellStyle name="Обычный 2 2 16" xfId="742"/>
    <cellStyle name="Обычный 2 2 17" xfId="743"/>
    <cellStyle name="Обычный 2 2 2" xfId="744"/>
    <cellStyle name="Обычный 2 2 2 2" xfId="745"/>
    <cellStyle name="Обычный 2 2 2 2 2" xfId="746"/>
    <cellStyle name="Обычный 2 2 2 2 3" xfId="747"/>
    <cellStyle name="Обычный 2 2 2 2 4" xfId="748"/>
    <cellStyle name="Обычный 2 2 2 2 5" xfId="749"/>
    <cellStyle name="Обычный 2 2 2 3" xfId="750"/>
    <cellStyle name="Обычный 2 2 2 3 2" xfId="751"/>
    <cellStyle name="Обычный 2 2 2 4" xfId="752"/>
    <cellStyle name="Обычный 2 2 2 4 2" xfId="753"/>
    <cellStyle name="Обычный 2 2 2 4 3" xfId="754"/>
    <cellStyle name="Обычный 2 2 2 4 4" xfId="755"/>
    <cellStyle name="Обычный 2 2 2 5" xfId="756"/>
    <cellStyle name="Обычный 2 2 2 5 2" xfId="757"/>
    <cellStyle name="Обычный 2 2 2 5 3" xfId="758"/>
    <cellStyle name="Обычный 2 2 2 5 4" xfId="759"/>
    <cellStyle name="Обычный 2 2 2 6" xfId="760"/>
    <cellStyle name="Обычный 2 2 2 7" xfId="761"/>
    <cellStyle name="Обычный 2 2 2 8" xfId="762"/>
    <cellStyle name="Обычный 2 2 2 9" xfId="763"/>
    <cellStyle name="Обычный 2 2 3" xfId="764"/>
    <cellStyle name="Обычный 2 2 3 2" xfId="765"/>
    <cellStyle name="Обычный 2 2 3 2 2" xfId="766"/>
    <cellStyle name="Обычный 2 2 3 2 3" xfId="767"/>
    <cellStyle name="Обычный 2 2 3 3" xfId="768"/>
    <cellStyle name="Обычный 2 2 3 4" xfId="769"/>
    <cellStyle name="Обычный 2 2 3 5" xfId="770"/>
    <cellStyle name="Обычный 2 2 3 6" xfId="771"/>
    <cellStyle name="Обычный 2 2 3 7" xfId="772"/>
    <cellStyle name="Обычный 2 2 3 8" xfId="773"/>
    <cellStyle name="Обычный 2 2 4" xfId="774"/>
    <cellStyle name="Обычный 2 2 4 2" xfId="775"/>
    <cellStyle name="Обычный 2 2 4 3" xfId="776"/>
    <cellStyle name="Обычный 2 2 4 4" xfId="777"/>
    <cellStyle name="Обычный 2 2 5" xfId="778"/>
    <cellStyle name="Обычный 2 2 5 2" xfId="779"/>
    <cellStyle name="Обычный 2 2 5 3" xfId="780"/>
    <cellStyle name="Обычный 2 2 5 4" xfId="781"/>
    <cellStyle name="Обычный 2 2 6" xfId="782"/>
    <cellStyle name="Обычный 2 2 7" xfId="783"/>
    <cellStyle name="Обычный 2 2 8" xfId="784"/>
    <cellStyle name="Обычный 2 2 9" xfId="785"/>
    <cellStyle name="Обычный 2 2_База1 (version 1)" xfId="786"/>
    <cellStyle name="Обычный 2 20" xfId="787"/>
    <cellStyle name="Обычный 2 21" xfId="788"/>
    <cellStyle name="Обычный 2 22" xfId="789"/>
    <cellStyle name="Обычный 2 23" xfId="790"/>
    <cellStyle name="Обычный 2 24" xfId="791"/>
    <cellStyle name="Обычный 2 24 2" xfId="792"/>
    <cellStyle name="Обычный 2 24 3" xfId="793"/>
    <cellStyle name="Обычный 2 24 4" xfId="794"/>
    <cellStyle name="Обычный 2 24 5" xfId="795"/>
    <cellStyle name="Обычный 2 25" xfId="796"/>
    <cellStyle name="Обычный 2 26" xfId="797"/>
    <cellStyle name="Обычный 2 27" xfId="798"/>
    <cellStyle name="Обычный 2 28" xfId="799"/>
    <cellStyle name="Обычный 2 29" xfId="800"/>
    <cellStyle name="Обычный 2 3" xfId="801"/>
    <cellStyle name="Обычный 2 3 2" xfId="802"/>
    <cellStyle name="Обычный 2 3 2 2" xfId="803"/>
    <cellStyle name="Обычный 2 3 2 3" xfId="804"/>
    <cellStyle name="Обычный 2 3 3" xfId="805"/>
    <cellStyle name="Обычный 2 3 4" xfId="806"/>
    <cellStyle name="Обычный 2 3 5" xfId="807"/>
    <cellStyle name="Обычный 2 3 6" xfId="808"/>
    <cellStyle name="Обычный 2 3 7" xfId="809"/>
    <cellStyle name="Обычный 2 3 8" xfId="810"/>
    <cellStyle name="Обычный 2 3 9" xfId="811"/>
    <cellStyle name="Обычный 2 30" xfId="812"/>
    <cellStyle name="Обычный 2 31" xfId="813"/>
    <cellStyle name="Обычный 2 32" xfId="814"/>
    <cellStyle name="Обычный 2 33" xfId="815"/>
    <cellStyle name="Обычный 2 33 2" xfId="816"/>
    <cellStyle name="Обычный 2 34" xfId="817"/>
    <cellStyle name="Обычный 2 35" xfId="818"/>
    <cellStyle name="Обычный 2 36" xfId="819"/>
    <cellStyle name="Обычный 2 37" xfId="820"/>
    <cellStyle name="Обычный 2 38" xfId="821"/>
    <cellStyle name="Обычный 2 39" xfId="822"/>
    <cellStyle name="Обычный 2 4" xfId="823"/>
    <cellStyle name="Обычный 2 4 10" xfId="824"/>
    <cellStyle name="Обычный 2 4 2" xfId="825"/>
    <cellStyle name="Обычный 2 4 2 2" xfId="826"/>
    <cellStyle name="Обычный 2 4 2 3" xfId="827"/>
    <cellStyle name="Обычный 2 4 3" xfId="828"/>
    <cellStyle name="Обычный 2 4 4" xfId="829"/>
    <cellStyle name="Обычный 2 4 5" xfId="830"/>
    <cellStyle name="Обычный 2 4 6" xfId="831"/>
    <cellStyle name="Обычный 2 4 7" xfId="832"/>
    <cellStyle name="Обычный 2 4 8" xfId="833"/>
    <cellStyle name="Обычный 2 4 9" xfId="834"/>
    <cellStyle name="Обычный 2 40" xfId="835"/>
    <cellStyle name="Обычный 2 47" xfId="836"/>
    <cellStyle name="Обычный 2 5" xfId="837"/>
    <cellStyle name="Обычный 2 5 2" xfId="838"/>
    <cellStyle name="Обычный 2 5 2 2" xfId="839"/>
    <cellStyle name="Обычный 2 5 3" xfId="840"/>
    <cellStyle name="Обычный 2 5 3 2" xfId="841"/>
    <cellStyle name="Обычный 2 5 3 3" xfId="842"/>
    <cellStyle name="Обычный 2 51" xfId="843"/>
    <cellStyle name="Обычный 2 6" xfId="844"/>
    <cellStyle name="Обычный 2 6 2" xfId="845"/>
    <cellStyle name="Обычный 2 6 2 2" xfId="846"/>
    <cellStyle name="Обычный 2 6 2 3" xfId="847"/>
    <cellStyle name="Обычный 2 7" xfId="848"/>
    <cellStyle name="Обычный 2 7 2" xfId="849"/>
    <cellStyle name="Обычный 2 8" xfId="850"/>
    <cellStyle name="Обычный 2 9" xfId="851"/>
    <cellStyle name="Обычный 2_Выездка ноябрь 2010 г." xfId="852"/>
    <cellStyle name="Обычный 20" xfId="853"/>
    <cellStyle name="Обычный 21" xfId="854"/>
    <cellStyle name="Обычный 22" xfId="855"/>
    <cellStyle name="Обычный 23" xfId="856"/>
    <cellStyle name="Обычный 24" xfId="857"/>
    <cellStyle name="Обычный 25" xfId="858"/>
    <cellStyle name="Обычный 26" xfId="859"/>
    <cellStyle name="Обычный 29" xfId="860"/>
    <cellStyle name="Обычный 3" xfId="861"/>
    <cellStyle name="Обычный 3 10" xfId="862"/>
    <cellStyle name="Обычный 3 11" xfId="863"/>
    <cellStyle name="Обычный 3 12" xfId="864"/>
    <cellStyle name="Обычный 3 13" xfId="865"/>
    <cellStyle name="Обычный 3 13 2" xfId="866"/>
    <cellStyle name="Обычный 3 13_pudost_16-07_17_startovye" xfId="867"/>
    <cellStyle name="Обычный 3 14" xfId="868"/>
    <cellStyle name="Обычный 3 15" xfId="869"/>
    <cellStyle name="Обычный 3 16" xfId="870"/>
    <cellStyle name="Обычный 3 17" xfId="871"/>
    <cellStyle name="Обычный 3 18" xfId="872"/>
    <cellStyle name="Обычный 3 19" xfId="873"/>
    <cellStyle name="Обычный 3 2" xfId="874"/>
    <cellStyle name="Обычный 3 2 10" xfId="875"/>
    <cellStyle name="Обычный 3 2 11" xfId="876"/>
    <cellStyle name="Обычный 3 2 2" xfId="877"/>
    <cellStyle name="Обычный 3 2 2 10" xfId="878"/>
    <cellStyle name="Обычный 3 2 2 2" xfId="879"/>
    <cellStyle name="Обычный 3 2 2 2 2" xfId="880"/>
    <cellStyle name="Обычный 3 2 2 3" xfId="881"/>
    <cellStyle name="Обычный 3 2 2 4" xfId="882"/>
    <cellStyle name="Обычный 3 2 2 5" xfId="883"/>
    <cellStyle name="Обычный 3 2 2 6" xfId="884"/>
    <cellStyle name="Обычный 3 2 2 7" xfId="885"/>
    <cellStyle name="Обычный 3 2 2 8" xfId="886"/>
    <cellStyle name="Обычный 3 2 2 9" xfId="887"/>
    <cellStyle name="Обычный 3 2 3" xfId="888"/>
    <cellStyle name="Обычный 3 2 4" xfId="889"/>
    <cellStyle name="Обычный 3 2 4 2" xfId="890"/>
    <cellStyle name="Обычный 3 2 5" xfId="891"/>
    <cellStyle name="Обычный 3 2 6" xfId="892"/>
    <cellStyle name="Обычный 3 2 7" xfId="893"/>
    <cellStyle name="Обычный 3 2 8" xfId="894"/>
    <cellStyle name="Обычный 3 2 9" xfId="895"/>
    <cellStyle name="Обычный 3 20" xfId="896"/>
    <cellStyle name="Обычный 3 21" xfId="897"/>
    <cellStyle name="Обычный 3 3" xfId="898"/>
    <cellStyle name="Обычный 3 3 2" xfId="899"/>
    <cellStyle name="Обычный 3 3 3" xfId="900"/>
    <cellStyle name="Обычный 3 4" xfId="901"/>
    <cellStyle name="Обычный 3 5" xfId="902"/>
    <cellStyle name="Обычный 3 5 2" xfId="903"/>
    <cellStyle name="Обычный 3 5 3" xfId="904"/>
    <cellStyle name="Обычный 3 6" xfId="905"/>
    <cellStyle name="Обычный 3 7" xfId="906"/>
    <cellStyle name="Обычный 3 8" xfId="907"/>
    <cellStyle name="Обычный 3 9" xfId="908"/>
    <cellStyle name="Обычный 30" xfId="909"/>
    <cellStyle name="Обычный 31" xfId="910"/>
    <cellStyle name="Обычный 34" xfId="911"/>
    <cellStyle name="Обычный 35" xfId="912"/>
    <cellStyle name="Обычный 36" xfId="913"/>
    <cellStyle name="Обычный 39" xfId="914"/>
    <cellStyle name="Обычный 4" xfId="915"/>
    <cellStyle name="Обычный 4 10" xfId="916"/>
    <cellStyle name="Обычный 4 11" xfId="917"/>
    <cellStyle name="Обычный 4 12" xfId="918"/>
    <cellStyle name="Обычный 4 13" xfId="919"/>
    <cellStyle name="Обычный 4 14" xfId="920"/>
    <cellStyle name="Обычный 4 14 2" xfId="921"/>
    <cellStyle name="Обычный 4 14 3" xfId="922"/>
    <cellStyle name="Обычный 4 14 4" xfId="923"/>
    <cellStyle name="Обычный 4 15" xfId="924"/>
    <cellStyle name="Обычный 4 16" xfId="925"/>
    <cellStyle name="Обычный 4 17" xfId="926"/>
    <cellStyle name="Обычный 4 2" xfId="927"/>
    <cellStyle name="Обычный 4 2 2" xfId="928"/>
    <cellStyle name="Обычный 4 2 3" xfId="929"/>
    <cellStyle name="Обычный 4 3" xfId="930"/>
    <cellStyle name="Обычный 4 4" xfId="931"/>
    <cellStyle name="Обычный 4 5" xfId="932"/>
    <cellStyle name="Обычный 4 6" xfId="933"/>
    <cellStyle name="Обычный 4 7" xfId="934"/>
    <cellStyle name="Обычный 4 8" xfId="935"/>
    <cellStyle name="Обычный 4 9" xfId="936"/>
    <cellStyle name="Обычный 40" xfId="937"/>
    <cellStyle name="Обычный 42" xfId="938"/>
    <cellStyle name="Обычный 43" xfId="939"/>
    <cellStyle name="Обычный 45" xfId="940"/>
    <cellStyle name="Обычный 5" xfId="941"/>
    <cellStyle name="Обычный 5 10" xfId="942"/>
    <cellStyle name="Обычный 5 11" xfId="943"/>
    <cellStyle name="Обычный 5 12" xfId="944"/>
    <cellStyle name="Обычный 5 13" xfId="945"/>
    <cellStyle name="Обычный 5 14" xfId="946"/>
    <cellStyle name="Обычный 5 15" xfId="947"/>
    <cellStyle name="Обычный 5 16" xfId="948"/>
    <cellStyle name="Обычный 5 17" xfId="949"/>
    <cellStyle name="Обычный 5 18" xfId="950"/>
    <cellStyle name="Обычный 5 19" xfId="951"/>
    <cellStyle name="Обычный 5 2" xfId="952"/>
    <cellStyle name="Обычный 5 2 2" xfId="953"/>
    <cellStyle name="Обычный 5 2 3" xfId="954"/>
    <cellStyle name="Обычный 5 20" xfId="955"/>
    <cellStyle name="Обычный 5 21" xfId="956"/>
    <cellStyle name="Обычный 5 3" xfId="957"/>
    <cellStyle name="Обычный 5 3 2" xfId="958"/>
    <cellStyle name="Обычный 5 3 3" xfId="959"/>
    <cellStyle name="Обычный 5 4" xfId="960"/>
    <cellStyle name="Обычный 5 4 2" xfId="961"/>
    <cellStyle name="Обычный 5 5" xfId="962"/>
    <cellStyle name="Обычный 5 6" xfId="963"/>
    <cellStyle name="Обычный 5 7" xfId="964"/>
    <cellStyle name="Обычный 5 8" xfId="965"/>
    <cellStyle name="Обычный 5 9" xfId="966"/>
    <cellStyle name="Обычный 5_15_06_2014_prinevskoe" xfId="967"/>
    <cellStyle name="Обычный 6" xfId="968"/>
    <cellStyle name="Обычный 6 10" xfId="969"/>
    <cellStyle name="Обычный 6 11" xfId="970"/>
    <cellStyle name="Обычный 6 12" xfId="971"/>
    <cellStyle name="Обычный 6 13" xfId="972"/>
    <cellStyle name="Обычный 6 14" xfId="973"/>
    <cellStyle name="Обычный 6 15" xfId="974"/>
    <cellStyle name="Обычный 6 16" xfId="975"/>
    <cellStyle name="Обычный 6 17" xfId="976"/>
    <cellStyle name="Обычный 6 2" xfId="977"/>
    <cellStyle name="Обычный 6 2 2" xfId="978"/>
    <cellStyle name="Обычный 6 3" xfId="979"/>
    <cellStyle name="Обычный 6 4" xfId="980"/>
    <cellStyle name="Обычный 6 5" xfId="981"/>
    <cellStyle name="Обычный 6 6" xfId="982"/>
    <cellStyle name="Обычный 6 7" xfId="983"/>
    <cellStyle name="Обычный 6 8" xfId="984"/>
    <cellStyle name="Обычный 6 9" xfId="985"/>
    <cellStyle name="Обычный 7" xfId="986"/>
    <cellStyle name="Обычный 7 10" xfId="987"/>
    <cellStyle name="Обычный 7 11" xfId="988"/>
    <cellStyle name="Обычный 7 12" xfId="989"/>
    <cellStyle name="Обычный 7 2" xfId="990"/>
    <cellStyle name="Обычный 7 3" xfId="991"/>
    <cellStyle name="Обычный 7 4" xfId="992"/>
    <cellStyle name="Обычный 7 5" xfId="993"/>
    <cellStyle name="Обычный 7 6" xfId="994"/>
    <cellStyle name="Обычный 7 7" xfId="995"/>
    <cellStyle name="Обычный 7 8" xfId="996"/>
    <cellStyle name="Обычный 7 9" xfId="997"/>
    <cellStyle name="Обычный 8" xfId="998"/>
    <cellStyle name="Обычный 8 2" xfId="999"/>
    <cellStyle name="Обычный 8 3" xfId="1000"/>
    <cellStyle name="Обычный 8 4" xfId="1001"/>
    <cellStyle name="Обычный 9" xfId="1002"/>
    <cellStyle name="Обычный 9 2" xfId="1003"/>
    <cellStyle name="Обычный_База" xfId="1004"/>
    <cellStyle name="Обычный_База 2 2 2" xfId="1005"/>
    <cellStyle name="Обычный_База_База1 2_База1 (version 1)" xfId="1006"/>
    <cellStyle name="Обычный_Выездка технические1" xfId="1007"/>
    <cellStyle name="Обычный_Выездка технические1 2" xfId="1008"/>
    <cellStyle name="Обычный_Выездка технические1 3" xfId="1009"/>
    <cellStyle name="Обычный_Выездка технические1 3 2" xfId="1010"/>
    <cellStyle name="Обычный_Измайлово-2003" xfId="1011"/>
    <cellStyle name="Обычный_Измайлово-2003 2" xfId="1012"/>
    <cellStyle name="Обычный_Измайлово-2003 3" xfId="1013"/>
    <cellStyle name="Обычный_конкур1 11" xfId="1014"/>
    <cellStyle name="Обычный_конкур1 2 2" xfId="1015"/>
    <cellStyle name="Обычный_Лист Microsoft Excel" xfId="1016"/>
    <cellStyle name="Обычный_Лист Microsoft Excel 10" xfId="1017"/>
    <cellStyle name="Обычный_Лист Microsoft Excel 10 2" xfId="1018"/>
    <cellStyle name="Обычный_Лист Microsoft Excel 11" xfId="1019"/>
    <cellStyle name="Обычный_Лист Microsoft Excel 2" xfId="1020"/>
    <cellStyle name="Обычный_Лист Microsoft Excel 2 12" xfId="1021"/>
    <cellStyle name="Обычный_Лист Microsoft Excel 2 12 2" xfId="1022"/>
    <cellStyle name="Обычный_Лист Microsoft Excel 3" xfId="1023"/>
    <cellStyle name="Обычный_Лист Microsoft Excel 3 2" xfId="1024"/>
    <cellStyle name="Обычный_Россия (В) юниоры 2_Стартовые 04-06.04.13" xfId="1025"/>
    <cellStyle name="Обычный_Форма технических_конкур" xfId="1026"/>
    <cellStyle name="Followed Hyperlink" xfId="1027"/>
    <cellStyle name="Плохой" xfId="1028"/>
    <cellStyle name="Плохой 2" xfId="1029"/>
    <cellStyle name="Плохой 3" xfId="1030"/>
    <cellStyle name="Плохой 4" xfId="1031"/>
    <cellStyle name="Пояснение" xfId="1032"/>
    <cellStyle name="Пояснение 2" xfId="1033"/>
    <cellStyle name="Пояснение 3" xfId="1034"/>
    <cellStyle name="Примечание" xfId="1035"/>
    <cellStyle name="Примечание 2" xfId="1036"/>
    <cellStyle name="Примечание 3" xfId="1037"/>
    <cellStyle name="Примечание 4" xfId="1038"/>
    <cellStyle name="Примечание 5" xfId="1039"/>
    <cellStyle name="Percent" xfId="1040"/>
    <cellStyle name="Процентный 2" xfId="1041"/>
    <cellStyle name="Связанная ячейка" xfId="1042"/>
    <cellStyle name="Связанная ячейка 2" xfId="1043"/>
    <cellStyle name="Связанная ячейка 3" xfId="1044"/>
    <cellStyle name="Текст предупреждения" xfId="1045"/>
    <cellStyle name="Текст предупреждения 2" xfId="1046"/>
    <cellStyle name="Текст предупреждения 3" xfId="1047"/>
    <cellStyle name="Comma" xfId="1048"/>
    <cellStyle name="Comma [0]" xfId="1049"/>
    <cellStyle name="Финансовый 2" xfId="1050"/>
    <cellStyle name="Финансовый 2 2" xfId="1051"/>
    <cellStyle name="Финансовый 2 2 2" xfId="1052"/>
    <cellStyle name="Финансовый 2 2 2 2" xfId="1053"/>
    <cellStyle name="Финансовый 2 2 3" xfId="1054"/>
    <cellStyle name="Финансовый 2 2 4" xfId="1055"/>
    <cellStyle name="Финансовый 2 2 4 2" xfId="1056"/>
    <cellStyle name="Финансовый 2 2 5" xfId="1057"/>
    <cellStyle name="Финансовый 2 2 5 2" xfId="1058"/>
    <cellStyle name="Финансовый 2 2 6" xfId="1059"/>
    <cellStyle name="Финансовый 2 2 6 2" xfId="1060"/>
    <cellStyle name="Финансовый 2 3" xfId="1061"/>
    <cellStyle name="Финансовый 2 3 2" xfId="1062"/>
    <cellStyle name="Финансовый 2 4" xfId="1063"/>
    <cellStyle name="Финансовый 2 4 2" xfId="1064"/>
    <cellStyle name="Финансовый 3" xfId="1065"/>
    <cellStyle name="Финансовый 3 2" xfId="1066"/>
    <cellStyle name="Финансовый 4" xfId="1067"/>
    <cellStyle name="Хороший" xfId="1068"/>
    <cellStyle name="Хороший 2" xfId="1069"/>
    <cellStyle name="Хороший 3" xfId="1070"/>
    <cellStyle name="Хороший 4" xfId="10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295275</xdr:rowOff>
    </xdr:from>
    <xdr:to>
      <xdr:col>4</xdr:col>
      <xdr:colOff>85725</xdr:colOff>
      <xdr:row>1</xdr:row>
      <xdr:rowOff>57150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5275"/>
          <a:ext cx="1352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1143000</xdr:colOff>
      <xdr:row>0</xdr:row>
      <xdr:rowOff>123825</xdr:rowOff>
    </xdr:from>
    <xdr:to>
      <xdr:col>11</xdr:col>
      <xdr:colOff>781050</xdr:colOff>
      <xdr:row>2</xdr:row>
      <xdr:rowOff>38100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58150" y="123825"/>
          <a:ext cx="1162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171450</xdr:rowOff>
    </xdr:from>
    <xdr:to>
      <xdr:col>4</xdr:col>
      <xdr:colOff>133350</xdr:colOff>
      <xdr:row>0</xdr:row>
      <xdr:rowOff>952500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71450"/>
          <a:ext cx="1562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257175</xdr:colOff>
      <xdr:row>0</xdr:row>
      <xdr:rowOff>180975</xdr:rowOff>
    </xdr:from>
    <xdr:to>
      <xdr:col>25</xdr:col>
      <xdr:colOff>352425</xdr:colOff>
      <xdr:row>1</xdr:row>
      <xdr:rowOff>28575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58550" y="180975"/>
          <a:ext cx="1162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238125</xdr:rowOff>
    </xdr:from>
    <xdr:to>
      <xdr:col>5</xdr:col>
      <xdr:colOff>171450</xdr:colOff>
      <xdr:row>1</xdr:row>
      <xdr:rowOff>123825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125"/>
          <a:ext cx="1781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</xdr:colOff>
      <xdr:row>0</xdr:row>
      <xdr:rowOff>171450</xdr:rowOff>
    </xdr:from>
    <xdr:to>
      <xdr:col>25</xdr:col>
      <xdr:colOff>647700</xdr:colOff>
      <xdr:row>2</xdr:row>
      <xdr:rowOff>47625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77900" y="171450"/>
          <a:ext cx="1162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view="pageBreakPreview" zoomScale="70" zoomScaleSheetLayoutView="70" zoomScalePageLayoutView="0" workbookViewId="0" topLeftCell="A1">
      <selection activeCell="I9" sqref="I9"/>
    </sheetView>
  </sheetViews>
  <sheetFormatPr defaultColWidth="9.140625" defaultRowHeight="12.75"/>
  <cols>
    <col min="1" max="1" width="5.57421875" style="36" customWidth="1"/>
    <col min="2" max="3" width="4.28125" style="36" hidden="1" customWidth="1"/>
    <col min="4" max="4" width="18.00390625" style="34" customWidth="1"/>
    <col min="5" max="5" width="7.421875" style="34" customWidth="1"/>
    <col min="6" max="6" width="5.57421875" style="34" customWidth="1"/>
    <col min="7" max="7" width="28.8515625" style="34" customWidth="1"/>
    <col min="8" max="8" width="8.421875" style="34" customWidth="1"/>
    <col min="9" max="9" width="14.8515625" style="37" customWidth="1"/>
    <col min="10" max="10" width="15.00390625" style="37" customWidth="1"/>
    <col min="11" max="11" width="22.8515625" style="38" customWidth="1"/>
    <col min="12" max="12" width="13.8515625" style="34" customWidth="1"/>
    <col min="13" max="16384" width="9.140625" style="34" customWidth="1"/>
  </cols>
  <sheetData>
    <row r="1" spans="1:12" s="55" customFormat="1" ht="72" customHeight="1">
      <c r="A1" s="7" t="s">
        <v>55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.75" customHeight="1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60" customFormat="1" ht="1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35" customFormat="1" ht="21.75" customHeight="1">
      <c r="A4" s="81" t="s">
        <v>57</v>
      </c>
      <c r="B4" s="56"/>
      <c r="C4" s="56"/>
      <c r="D4" s="57"/>
      <c r="E4" s="57"/>
      <c r="F4" s="57"/>
      <c r="G4" s="58"/>
      <c r="H4" s="58"/>
      <c r="I4" s="59"/>
      <c r="J4" s="59"/>
      <c r="K4" s="60"/>
      <c r="L4" s="70" t="s">
        <v>56</v>
      </c>
    </row>
    <row r="5" spans="1:12" s="67" customFormat="1" ht="57.75" customHeight="1">
      <c r="A5" s="61" t="s">
        <v>1</v>
      </c>
      <c r="B5" s="61" t="s">
        <v>2</v>
      </c>
      <c r="C5" s="61" t="s">
        <v>11</v>
      </c>
      <c r="D5" s="62" t="s">
        <v>9</v>
      </c>
      <c r="E5" s="62" t="s">
        <v>3</v>
      </c>
      <c r="F5" s="61" t="s">
        <v>12</v>
      </c>
      <c r="G5" s="62" t="s">
        <v>10</v>
      </c>
      <c r="H5" s="62" t="s">
        <v>3</v>
      </c>
      <c r="I5" s="62" t="s">
        <v>4</v>
      </c>
      <c r="J5" s="62" t="s">
        <v>5</v>
      </c>
      <c r="K5" s="62" t="s">
        <v>6</v>
      </c>
      <c r="L5" s="62" t="s">
        <v>7</v>
      </c>
    </row>
    <row r="6" spans="1:25" s="35" customFormat="1" ht="42" customHeight="1">
      <c r="A6" s="79">
        <v>1</v>
      </c>
      <c r="B6" s="65"/>
      <c r="C6" s="65"/>
      <c r="D6" s="87" t="s">
        <v>83</v>
      </c>
      <c r="E6" s="69" t="s">
        <v>84</v>
      </c>
      <c r="F6" s="185" t="s">
        <v>40</v>
      </c>
      <c r="G6" s="86" t="s">
        <v>85</v>
      </c>
      <c r="H6" s="186" t="s">
        <v>86</v>
      </c>
      <c r="I6" s="180" t="s">
        <v>76</v>
      </c>
      <c r="J6" s="187" t="s">
        <v>76</v>
      </c>
      <c r="K6" s="188" t="s">
        <v>68</v>
      </c>
      <c r="L6" s="80" t="s">
        <v>41</v>
      </c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12" s="67" customFormat="1" ht="42" customHeight="1">
      <c r="A7" s="79">
        <v>2</v>
      </c>
      <c r="B7" s="65"/>
      <c r="C7" s="65"/>
      <c r="D7" s="82" t="s">
        <v>100</v>
      </c>
      <c r="E7" s="66" t="s">
        <v>101</v>
      </c>
      <c r="F7" s="68">
        <v>1</v>
      </c>
      <c r="G7" s="83" t="s">
        <v>102</v>
      </c>
      <c r="H7" s="77" t="s">
        <v>103</v>
      </c>
      <c r="I7" s="78" t="s">
        <v>104</v>
      </c>
      <c r="J7" s="196" t="s">
        <v>105</v>
      </c>
      <c r="K7" s="188" t="s">
        <v>68</v>
      </c>
      <c r="L7" s="80" t="s">
        <v>41</v>
      </c>
    </row>
    <row r="8" spans="1:12" s="67" customFormat="1" ht="42" customHeight="1">
      <c r="A8" s="79">
        <v>3</v>
      </c>
      <c r="B8" s="43"/>
      <c r="C8" s="43"/>
      <c r="D8" s="82" t="s">
        <v>72</v>
      </c>
      <c r="E8" s="84" t="s">
        <v>73</v>
      </c>
      <c r="F8" s="68" t="s">
        <v>40</v>
      </c>
      <c r="G8" s="179" t="s">
        <v>74</v>
      </c>
      <c r="H8" s="77" t="s">
        <v>75</v>
      </c>
      <c r="I8" s="180" t="s">
        <v>76</v>
      </c>
      <c r="J8" s="91" t="s">
        <v>76</v>
      </c>
      <c r="K8" s="201" t="s">
        <v>68</v>
      </c>
      <c r="L8" s="63" t="s">
        <v>41</v>
      </c>
    </row>
    <row r="9" spans="1:12" s="67" customFormat="1" ht="42" customHeight="1">
      <c r="A9" s="79">
        <v>4</v>
      </c>
      <c r="B9" s="65"/>
      <c r="C9" s="65"/>
      <c r="D9" s="82" t="s">
        <v>72</v>
      </c>
      <c r="E9" s="66" t="s">
        <v>73</v>
      </c>
      <c r="F9" s="68" t="s">
        <v>40</v>
      </c>
      <c r="G9" s="88" t="s">
        <v>88</v>
      </c>
      <c r="H9" s="189" t="s">
        <v>89</v>
      </c>
      <c r="I9" s="190" t="s">
        <v>76</v>
      </c>
      <c r="J9" s="91" t="s">
        <v>76</v>
      </c>
      <c r="K9" s="201" t="s">
        <v>68</v>
      </c>
      <c r="L9" s="80" t="s">
        <v>41</v>
      </c>
    </row>
    <row r="10" spans="1:12" s="67" customFormat="1" ht="42" customHeight="1">
      <c r="A10" s="79">
        <v>5</v>
      </c>
      <c r="B10" s="65"/>
      <c r="C10" s="65"/>
      <c r="D10" s="183" t="s">
        <v>77</v>
      </c>
      <c r="E10" s="84" t="s">
        <v>78</v>
      </c>
      <c r="F10" s="68" t="s">
        <v>92</v>
      </c>
      <c r="G10" s="184" t="s">
        <v>79</v>
      </c>
      <c r="H10" s="78" t="s">
        <v>80</v>
      </c>
      <c r="I10" s="85" t="s">
        <v>76</v>
      </c>
      <c r="J10" s="202" t="s">
        <v>99</v>
      </c>
      <c r="K10" s="158" t="s">
        <v>81</v>
      </c>
      <c r="L10" s="80" t="s">
        <v>41</v>
      </c>
    </row>
    <row r="11" spans="1:12" s="67" customFormat="1" ht="42" customHeight="1">
      <c r="A11" s="79">
        <v>6</v>
      </c>
      <c r="B11" s="65"/>
      <c r="C11" s="65"/>
      <c r="D11" s="93" t="s">
        <v>95</v>
      </c>
      <c r="E11" s="84" t="s">
        <v>96</v>
      </c>
      <c r="F11" s="203" t="s">
        <v>40</v>
      </c>
      <c r="G11" s="86" t="s">
        <v>97</v>
      </c>
      <c r="H11" s="77" t="s">
        <v>120</v>
      </c>
      <c r="I11" s="89" t="s">
        <v>98</v>
      </c>
      <c r="J11" s="202" t="s">
        <v>99</v>
      </c>
      <c r="K11" s="204" t="s">
        <v>68</v>
      </c>
      <c r="L11" s="80" t="s">
        <v>41</v>
      </c>
    </row>
    <row r="12" spans="1:12" s="67" customFormat="1" ht="42" customHeight="1">
      <c r="A12" s="79">
        <v>7</v>
      </c>
      <c r="B12" s="65"/>
      <c r="C12" s="65"/>
      <c r="D12" s="87" t="s">
        <v>90</v>
      </c>
      <c r="E12" s="84" t="s">
        <v>91</v>
      </c>
      <c r="F12" s="68" t="s">
        <v>92</v>
      </c>
      <c r="G12" s="88" t="s">
        <v>93</v>
      </c>
      <c r="H12" s="78" t="s">
        <v>94</v>
      </c>
      <c r="I12" s="192" t="s">
        <v>76</v>
      </c>
      <c r="J12" s="91" t="s">
        <v>76</v>
      </c>
      <c r="K12" s="158" t="s">
        <v>81</v>
      </c>
      <c r="L12" s="80" t="s">
        <v>41</v>
      </c>
    </row>
    <row r="13" ht="31.5" customHeight="1"/>
    <row r="14" spans="4:9" ht="31.5" customHeight="1">
      <c r="D14" s="33" t="s">
        <v>15</v>
      </c>
      <c r="I14" s="10" t="s">
        <v>49</v>
      </c>
    </row>
    <row r="15" spans="4:9" ht="31.5" customHeight="1">
      <c r="D15" s="33"/>
      <c r="I15" s="10"/>
    </row>
    <row r="16" spans="4:9" ht="31.5" customHeight="1">
      <c r="D16" s="33" t="s">
        <v>8</v>
      </c>
      <c r="I16" s="10" t="s">
        <v>46</v>
      </c>
    </row>
    <row r="17" ht="31.5" customHeight="1"/>
    <row r="18" spans="4:9" ht="31.5" customHeight="1">
      <c r="D18" s="33" t="s">
        <v>39</v>
      </c>
      <c r="I18" s="10" t="s">
        <v>58</v>
      </c>
    </row>
  </sheetData>
  <sheetProtection/>
  <protectedRanges>
    <protectedRange sqref="K6:K9" name="Диапазон1_3_1_1_3_11_1_1_3_1_1_2_2_1"/>
    <protectedRange sqref="I11" name="Диапазон1_3_1_1_3_1_5_2_1_2_2_1"/>
    <protectedRange sqref="K11" name="Диапазон1_3_1_1_3_11_1_1_3_3_1_1"/>
  </protectedRanges>
  <autoFilter ref="A5:L12"/>
  <mergeCells count="3">
    <mergeCell ref="A1:L1"/>
    <mergeCell ref="A2:L2"/>
    <mergeCell ref="A3:L3"/>
  </mergeCells>
  <printOptions/>
  <pageMargins left="0.2755905511811024" right="0.1968503937007874" top="0.1968503937007874" bottom="0.15748031496062992" header="0.1968503937007874" footer="0.15748031496062992"/>
  <pageSetup fitToHeight="0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view="pageBreakPreview" zoomScale="75" zoomScaleSheetLayoutView="75" workbookViewId="0" topLeftCell="A5">
      <selection activeCell="A5" sqref="A5:Z5"/>
    </sheetView>
  </sheetViews>
  <sheetFormatPr defaultColWidth="9.140625" defaultRowHeight="12.75"/>
  <cols>
    <col min="1" max="1" width="7.28125" style="11" customWidth="1"/>
    <col min="2" max="3" width="4.7109375" style="11" hidden="1" customWidth="1"/>
    <col min="4" max="4" width="17.00390625" style="11" customWidth="1"/>
    <col min="5" max="5" width="7.8515625" style="11" customWidth="1"/>
    <col min="6" max="6" width="4.7109375" style="11" customWidth="1"/>
    <col min="7" max="7" width="27.8515625" style="11" customWidth="1"/>
    <col min="8" max="8" width="8.7109375" style="11" customWidth="1"/>
    <col min="9" max="9" width="14.421875" style="11" customWidth="1"/>
    <col min="10" max="10" width="12.7109375" style="11" hidden="1" customWidth="1"/>
    <col min="11" max="11" width="22.140625" style="11" customWidth="1"/>
    <col min="12" max="12" width="6.28125" style="31" customWidth="1"/>
    <col min="13" max="13" width="8.7109375" style="32" customWidth="1"/>
    <col min="14" max="14" width="3.8515625" style="11" hidden="1" customWidth="1"/>
    <col min="15" max="15" width="6.421875" style="31" customWidth="1"/>
    <col min="16" max="16" width="8.7109375" style="32" customWidth="1"/>
    <col min="17" max="17" width="3.7109375" style="11" hidden="1" customWidth="1"/>
    <col min="18" max="18" width="6.421875" style="31" customWidth="1"/>
    <col min="19" max="19" width="8.7109375" style="32" customWidth="1"/>
    <col min="20" max="20" width="3.7109375" style="11" hidden="1" customWidth="1"/>
    <col min="21" max="22" width="4.8515625" style="11" customWidth="1"/>
    <col min="23" max="23" width="6.28125" style="11" customWidth="1"/>
    <col min="24" max="24" width="6.7109375" style="11" hidden="1" customWidth="1"/>
    <col min="25" max="25" width="9.7109375" style="32" customWidth="1"/>
    <col min="26" max="26" width="7.140625" style="11" customWidth="1"/>
    <col min="27" max="16384" width="9.140625" style="11" customWidth="1"/>
  </cols>
  <sheetData>
    <row r="1" spans="1:26" ht="93" customHeight="1">
      <c r="A1" s="104" t="s">
        <v>69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26" s="12" customFormat="1" ht="15.75" customHeight="1">
      <c r="A2" s="101" t="s">
        <v>16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13" customFormat="1" ht="15.75" customHeight="1">
      <c r="A3" s="4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14" customFormat="1" ht="21" customHeight="1">
      <c r="A4" s="102" t="s">
        <v>50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1:26" ht="18.75" customHeight="1">
      <c r="A5" s="3" t="s">
        <v>117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s="20" customFormat="1" ht="15" customHeight="1">
      <c r="A7" s="81" t="s">
        <v>57</v>
      </c>
      <c r="B7" s="15"/>
      <c r="C7" s="15"/>
      <c r="D7" s="16"/>
      <c r="E7" s="16"/>
      <c r="F7" s="16"/>
      <c r="G7" s="16"/>
      <c r="H7" s="16"/>
      <c r="I7" s="17"/>
      <c r="J7" s="17"/>
      <c r="K7" s="15"/>
      <c r="L7" s="18"/>
      <c r="M7" s="19"/>
      <c r="O7" s="18"/>
      <c r="P7" s="21"/>
      <c r="R7" s="18"/>
      <c r="S7" s="21"/>
      <c r="Y7" s="70" t="s">
        <v>70</v>
      </c>
      <c r="Z7" s="22"/>
    </row>
    <row r="8" spans="1:26" s="23" customFormat="1" ht="19.5" customHeight="1">
      <c r="A8" s="98" t="s">
        <v>51</v>
      </c>
      <c r="B8" s="99" t="s">
        <v>2</v>
      </c>
      <c r="C8" s="96" t="s">
        <v>11</v>
      </c>
      <c r="D8" s="100" t="s">
        <v>13</v>
      </c>
      <c r="E8" s="100" t="s">
        <v>3</v>
      </c>
      <c r="F8" s="98" t="s">
        <v>12</v>
      </c>
      <c r="G8" s="100" t="s">
        <v>14</v>
      </c>
      <c r="H8" s="100" t="s">
        <v>3</v>
      </c>
      <c r="I8" s="100" t="s">
        <v>4</v>
      </c>
      <c r="J8" s="49"/>
      <c r="K8" s="100" t="s">
        <v>6</v>
      </c>
      <c r="L8" s="1" t="s">
        <v>17</v>
      </c>
      <c r="M8" s="1"/>
      <c r="N8" s="1"/>
      <c r="O8" s="1" t="s">
        <v>18</v>
      </c>
      <c r="P8" s="1"/>
      <c r="Q8" s="1"/>
      <c r="R8" s="1" t="s">
        <v>48</v>
      </c>
      <c r="S8" s="1"/>
      <c r="T8" s="1"/>
      <c r="U8" s="94" t="s">
        <v>19</v>
      </c>
      <c r="V8" s="96" t="s">
        <v>20</v>
      </c>
      <c r="W8" s="98" t="s">
        <v>21</v>
      </c>
      <c r="X8" s="99" t="s">
        <v>22</v>
      </c>
      <c r="Y8" s="2" t="s">
        <v>23</v>
      </c>
      <c r="Z8" s="2" t="s">
        <v>24</v>
      </c>
    </row>
    <row r="9" spans="1:26" s="23" customFormat="1" ht="39.75" customHeight="1">
      <c r="A9" s="98"/>
      <c r="B9" s="99"/>
      <c r="C9" s="97"/>
      <c r="D9" s="100"/>
      <c r="E9" s="100"/>
      <c r="F9" s="98"/>
      <c r="G9" s="100"/>
      <c r="H9" s="100"/>
      <c r="I9" s="100"/>
      <c r="J9" s="49"/>
      <c r="K9" s="100"/>
      <c r="L9" s="24" t="s">
        <v>25</v>
      </c>
      <c r="M9" s="25" t="s">
        <v>26</v>
      </c>
      <c r="N9" s="26" t="s">
        <v>27</v>
      </c>
      <c r="O9" s="24" t="s">
        <v>25</v>
      </c>
      <c r="P9" s="25" t="s">
        <v>26</v>
      </c>
      <c r="Q9" s="26" t="s">
        <v>27</v>
      </c>
      <c r="R9" s="24" t="s">
        <v>25</v>
      </c>
      <c r="S9" s="25" t="s">
        <v>26</v>
      </c>
      <c r="T9" s="26" t="s">
        <v>27</v>
      </c>
      <c r="U9" s="95"/>
      <c r="V9" s="97"/>
      <c r="W9" s="98"/>
      <c r="X9" s="99"/>
      <c r="Y9" s="2"/>
      <c r="Z9" s="2"/>
    </row>
    <row r="10" spans="1:26" s="28" customFormat="1" ht="42" customHeight="1">
      <c r="A10" s="178" t="s">
        <v>71</v>
      </c>
      <c r="B10" s="27"/>
      <c r="C10" s="90"/>
      <c r="D10" s="82" t="s">
        <v>72</v>
      </c>
      <c r="E10" s="84" t="s">
        <v>73</v>
      </c>
      <c r="F10" s="92" t="s">
        <v>40</v>
      </c>
      <c r="G10" s="179" t="s">
        <v>74</v>
      </c>
      <c r="H10" s="77" t="s">
        <v>75</v>
      </c>
      <c r="I10" s="180" t="s">
        <v>76</v>
      </c>
      <c r="J10" s="181" t="s">
        <v>76</v>
      </c>
      <c r="K10" s="182" t="s">
        <v>68</v>
      </c>
      <c r="L10" s="51">
        <v>180</v>
      </c>
      <c r="M10" s="52">
        <f>L10/2.6-IF($U10=1,0.5,IF(U10=2,1.5,0))</f>
        <v>69.23076923076923</v>
      </c>
      <c r="N10" s="50">
        <f>RANK(M10,M$10:M$15,0)</f>
        <v>3</v>
      </c>
      <c r="O10" s="51">
        <v>183</v>
      </c>
      <c r="P10" s="52">
        <f>O10/2.6-IF($U10=1,0.5,IF(X10=2,1.5,0))</f>
        <v>70.38461538461539</v>
      </c>
      <c r="Q10" s="50">
        <f>RANK(P10,P$10:P$15,0)</f>
        <v>1</v>
      </c>
      <c r="R10" s="51">
        <v>178</v>
      </c>
      <c r="S10" s="52">
        <f>R10/2.6-IF($U10=1,0.5,IF(AA10=2,1.5,0))</f>
        <v>68.46153846153845</v>
      </c>
      <c r="T10" s="50">
        <f>RANK(S10,S$10:S$15,0)</f>
        <v>2</v>
      </c>
      <c r="U10" s="53"/>
      <c r="V10" s="53"/>
      <c r="W10" s="51">
        <f>L10+O10+R10</f>
        <v>541</v>
      </c>
      <c r="X10" s="54"/>
      <c r="Y10" s="52">
        <f>ROUND(SUM(M10,P10,S10)/3,3)</f>
        <v>69.359</v>
      </c>
      <c r="Z10" s="53" t="s">
        <v>44</v>
      </c>
    </row>
    <row r="11" spans="1:26" s="28" customFormat="1" ht="42" customHeight="1">
      <c r="A11" s="178" t="s">
        <v>118</v>
      </c>
      <c r="B11" s="27"/>
      <c r="C11" s="90"/>
      <c r="D11" s="183" t="s">
        <v>77</v>
      </c>
      <c r="E11" s="84" t="s">
        <v>78</v>
      </c>
      <c r="F11" s="92" t="s">
        <v>92</v>
      </c>
      <c r="G11" s="184" t="s">
        <v>79</v>
      </c>
      <c r="H11" s="78" t="s">
        <v>80</v>
      </c>
      <c r="I11" s="85" t="s">
        <v>76</v>
      </c>
      <c r="J11" s="194" t="s">
        <v>99</v>
      </c>
      <c r="K11" s="158" t="s">
        <v>81</v>
      </c>
      <c r="L11" s="51">
        <v>207.5</v>
      </c>
      <c r="M11" s="52">
        <f>L11/3-IF($U11=1,0.5,IF(U11=2,1.5,0))</f>
        <v>69.16666666666667</v>
      </c>
      <c r="N11" s="50">
        <f>RANK(M11,M$10:M$15,0)</f>
        <v>4</v>
      </c>
      <c r="O11" s="51">
        <v>203.5</v>
      </c>
      <c r="P11" s="52">
        <f>O11/3-IF($U11=1,0.5,IF(X11=2,1.5,0))</f>
        <v>67.83333333333333</v>
      </c>
      <c r="Q11" s="50">
        <f>RANK(P11,P$10:P$15,0)</f>
        <v>5</v>
      </c>
      <c r="R11" s="51">
        <v>207.5</v>
      </c>
      <c r="S11" s="52">
        <f>R11/3-IF($U11=1,0.5,IF(AA11=2,1.5,0))</f>
        <v>69.16666666666667</v>
      </c>
      <c r="T11" s="50">
        <f>RANK(S11,S$10:S$15,0)</f>
        <v>1</v>
      </c>
      <c r="U11" s="53"/>
      <c r="V11" s="53"/>
      <c r="W11" s="51">
        <f>L11+O11+R11</f>
        <v>618.5</v>
      </c>
      <c r="X11" s="54"/>
      <c r="Y11" s="52">
        <f>ROUND(SUM(M11,P11,S11)/3,3)</f>
        <v>68.722</v>
      </c>
      <c r="Z11" s="53" t="s">
        <v>44</v>
      </c>
    </row>
    <row r="12" spans="1:26" s="28" customFormat="1" ht="42" customHeight="1">
      <c r="A12" s="178" t="s">
        <v>82</v>
      </c>
      <c r="B12" s="27"/>
      <c r="C12" s="90"/>
      <c r="D12" s="87" t="s">
        <v>83</v>
      </c>
      <c r="E12" s="69" t="s">
        <v>84</v>
      </c>
      <c r="F12" s="185" t="s">
        <v>40</v>
      </c>
      <c r="G12" s="86" t="s">
        <v>85</v>
      </c>
      <c r="H12" s="186" t="s">
        <v>86</v>
      </c>
      <c r="I12" s="180" t="s">
        <v>76</v>
      </c>
      <c r="J12" s="187" t="s">
        <v>76</v>
      </c>
      <c r="K12" s="188" t="s">
        <v>68</v>
      </c>
      <c r="L12" s="51">
        <v>151.5</v>
      </c>
      <c r="M12" s="52">
        <f>L12/2.2-IF($U12=1,0.5,IF(U12=2,1.5,0))</f>
        <v>68.86363636363636</v>
      </c>
      <c r="N12" s="50">
        <f>RANK(M12,M$10:M$15,0)</f>
        <v>5</v>
      </c>
      <c r="O12" s="51">
        <v>148.5</v>
      </c>
      <c r="P12" s="52">
        <f>O12/2.2-IF($U12=1,0.5,IF(X12=2,1.5,0))</f>
        <v>67.5</v>
      </c>
      <c r="Q12" s="50">
        <f>RANK(P12,P$10:P$15,0)</f>
        <v>6</v>
      </c>
      <c r="R12" s="51">
        <v>146.5</v>
      </c>
      <c r="S12" s="52">
        <f>R12/2.2-IF($U12=1,0.5,IF(AA12=2,1.5,0))</f>
        <v>66.59090909090908</v>
      </c>
      <c r="T12" s="50">
        <f>RANK(S12,S$10:S$15,0)</f>
        <v>6</v>
      </c>
      <c r="U12" s="53"/>
      <c r="V12" s="53"/>
      <c r="W12" s="51">
        <f>L12+O12+R12</f>
        <v>446.5</v>
      </c>
      <c r="X12" s="54"/>
      <c r="Y12" s="52">
        <f>ROUND(SUM(M12,P12,S12)/3,3)</f>
        <v>67.652</v>
      </c>
      <c r="Z12" s="53" t="s">
        <v>44</v>
      </c>
    </row>
    <row r="13" spans="1:26" s="28" customFormat="1" ht="42" customHeight="1">
      <c r="A13" s="178" t="s">
        <v>87</v>
      </c>
      <c r="B13" s="27"/>
      <c r="C13" s="90"/>
      <c r="D13" s="82" t="s">
        <v>72</v>
      </c>
      <c r="E13" s="66" t="s">
        <v>73</v>
      </c>
      <c r="F13" s="92" t="s">
        <v>40</v>
      </c>
      <c r="G13" s="88" t="s">
        <v>88</v>
      </c>
      <c r="H13" s="189" t="s">
        <v>89</v>
      </c>
      <c r="I13" s="190" t="s">
        <v>76</v>
      </c>
      <c r="J13" s="91" t="s">
        <v>76</v>
      </c>
      <c r="K13" s="191" t="s">
        <v>68</v>
      </c>
      <c r="L13" s="51">
        <v>192.5</v>
      </c>
      <c r="M13" s="52">
        <f>L13/2.8-IF($U13=1,0.5,IF(U13=2,1.5,0))</f>
        <v>68.75</v>
      </c>
      <c r="N13" s="50">
        <f>RANK(M13,M$10:M$15,0)</f>
        <v>6</v>
      </c>
      <c r="O13" s="51">
        <v>191.5</v>
      </c>
      <c r="P13" s="52">
        <f>O13/2.8-IF($U13=1,0.5,IF(X13=2,1.5,0))</f>
        <v>68.39285714285715</v>
      </c>
      <c r="Q13" s="50">
        <f>RANK(P13,P$10:P$15,0)</f>
        <v>3</v>
      </c>
      <c r="R13" s="51">
        <v>191</v>
      </c>
      <c r="S13" s="52">
        <f>R13/2.8-IF($U13=1,0.5,IF(AA13=2,1.5,0))</f>
        <v>68.21428571428572</v>
      </c>
      <c r="T13" s="50">
        <f>RANK(S13,S$10:S$15,0)</f>
        <v>3</v>
      </c>
      <c r="U13" s="53"/>
      <c r="V13" s="53"/>
      <c r="W13" s="51">
        <f>L13+O13+R13</f>
        <v>575</v>
      </c>
      <c r="X13" s="54"/>
      <c r="Y13" s="52">
        <f>ROUND(SUM(M13,P13,S13)/3,3)</f>
        <v>68.452</v>
      </c>
      <c r="Z13" s="53" t="s">
        <v>44</v>
      </c>
    </row>
    <row r="14" spans="1:26" s="28" customFormat="1" ht="42" customHeight="1">
      <c r="A14" s="178" t="s">
        <v>82</v>
      </c>
      <c r="B14" s="27"/>
      <c r="C14" s="90"/>
      <c r="D14" s="87" t="s">
        <v>90</v>
      </c>
      <c r="E14" s="84" t="s">
        <v>91</v>
      </c>
      <c r="F14" s="68" t="s">
        <v>92</v>
      </c>
      <c r="G14" s="88" t="s">
        <v>93</v>
      </c>
      <c r="H14" s="78" t="s">
        <v>94</v>
      </c>
      <c r="I14" s="192" t="s">
        <v>76</v>
      </c>
      <c r="J14" s="91" t="s">
        <v>76</v>
      </c>
      <c r="K14" s="158" t="s">
        <v>81</v>
      </c>
      <c r="L14" s="51">
        <v>153</v>
      </c>
      <c r="M14" s="52">
        <f>L14/2.2-IF($U14=1,0.5,IF(U14=2,1.5,0))</f>
        <v>69.54545454545455</v>
      </c>
      <c r="N14" s="50">
        <f>RANK(M14,M$10:M$15,0)</f>
        <v>1</v>
      </c>
      <c r="O14" s="51">
        <v>150</v>
      </c>
      <c r="P14" s="52">
        <f>O14/2.2-IF($U14=1,0.5,IF(X14=2,1.5,0))</f>
        <v>68.18181818181817</v>
      </c>
      <c r="Q14" s="50">
        <f>RANK(P14,P$10:P$15,0)</f>
        <v>4</v>
      </c>
      <c r="R14" s="51">
        <v>150</v>
      </c>
      <c r="S14" s="52">
        <f>R14/2.2-IF($U14=1,0.5,IF(AA14=2,1.5,0))</f>
        <v>68.18181818181817</v>
      </c>
      <c r="T14" s="50">
        <f>RANK(S14,S$10:S$15,0)</f>
        <v>4</v>
      </c>
      <c r="U14" s="53"/>
      <c r="V14" s="53"/>
      <c r="W14" s="51">
        <f>L14+O14+R14</f>
        <v>453</v>
      </c>
      <c r="X14" s="54"/>
      <c r="Y14" s="52">
        <f>ROUND(SUM(M14,P14,S14)/3,3)</f>
        <v>68.636</v>
      </c>
      <c r="Z14" s="53" t="s">
        <v>44</v>
      </c>
    </row>
    <row r="15" spans="1:26" s="28" customFormat="1" ht="42" customHeight="1">
      <c r="A15" s="178" t="s">
        <v>119</v>
      </c>
      <c r="B15" s="27"/>
      <c r="C15" s="90"/>
      <c r="D15" s="93" t="s">
        <v>95</v>
      </c>
      <c r="E15" s="84" t="s">
        <v>96</v>
      </c>
      <c r="F15" s="193" t="s">
        <v>40</v>
      </c>
      <c r="G15" s="86" t="s">
        <v>97</v>
      </c>
      <c r="H15" s="77" t="s">
        <v>120</v>
      </c>
      <c r="I15" s="89" t="s">
        <v>98</v>
      </c>
      <c r="J15" s="194" t="s">
        <v>99</v>
      </c>
      <c r="K15" s="195" t="s">
        <v>68</v>
      </c>
      <c r="L15" s="51">
        <v>228.5</v>
      </c>
      <c r="M15" s="52">
        <f>L15/3.3-IF($U15=1,0.5,IF(U15=2,1.5,0))</f>
        <v>69.24242424242425</v>
      </c>
      <c r="N15" s="50">
        <f>RANK(M15,M$10:M$15,0)</f>
        <v>2</v>
      </c>
      <c r="O15" s="51">
        <v>229.5</v>
      </c>
      <c r="P15" s="52">
        <f>O15/3.3-IF($U15=1,0.5,IF(X15=2,1.5,0))</f>
        <v>69.54545454545455</v>
      </c>
      <c r="Q15" s="50">
        <f>RANK(P15,P$10:P$15,0)</f>
        <v>2</v>
      </c>
      <c r="R15" s="51">
        <v>224.5</v>
      </c>
      <c r="S15" s="52">
        <f>R15/3.3-IF($U15=1,0.5,IF(AA15=2,1.5,0))</f>
        <v>68.03030303030303</v>
      </c>
      <c r="T15" s="50">
        <f>RANK(S15,S$10:S$15,0)</f>
        <v>5</v>
      </c>
      <c r="U15" s="53"/>
      <c r="V15" s="53"/>
      <c r="W15" s="51">
        <f>L15+O15+R15</f>
        <v>682.5</v>
      </c>
      <c r="X15" s="54"/>
      <c r="Y15" s="52">
        <f>ROUND(SUM(M15,P15,S15)/3,3)</f>
        <v>68.939</v>
      </c>
      <c r="Z15" s="53" t="s">
        <v>44</v>
      </c>
    </row>
    <row r="16" spans="12:13" ht="41.25" customHeight="1">
      <c r="L16" s="29"/>
      <c r="M16" s="30"/>
    </row>
    <row r="17" spans="1:25" s="72" customFormat="1" ht="38.25" customHeight="1">
      <c r="A17" s="71"/>
      <c r="B17" s="71"/>
      <c r="C17" s="71"/>
      <c r="D17" s="71" t="s">
        <v>15</v>
      </c>
      <c r="E17" s="71"/>
      <c r="F17" s="71"/>
      <c r="G17" s="71"/>
      <c r="H17" s="71"/>
      <c r="I17" s="10" t="s">
        <v>49</v>
      </c>
      <c r="J17" s="71"/>
      <c r="K17" s="8"/>
      <c r="L17" s="73"/>
      <c r="M17" s="8"/>
      <c r="N17" s="71"/>
      <c r="O17" s="74"/>
      <c r="P17" s="75"/>
      <c r="Q17" s="71"/>
      <c r="R17" s="74"/>
      <c r="S17" s="75"/>
      <c r="T17" s="71"/>
      <c r="U17" s="71"/>
      <c r="V17" s="71"/>
      <c r="W17" s="71"/>
      <c r="X17" s="71"/>
      <c r="Y17" s="75"/>
    </row>
    <row r="18" spans="1:25" s="72" customFormat="1" ht="38.25" customHeight="1">
      <c r="A18" s="71"/>
      <c r="B18" s="71"/>
      <c r="C18" s="71"/>
      <c r="D18" s="71"/>
      <c r="E18" s="71"/>
      <c r="F18" s="71"/>
      <c r="G18" s="71"/>
      <c r="H18" s="71"/>
      <c r="I18" s="10"/>
      <c r="J18" s="71"/>
      <c r="K18" s="8"/>
      <c r="L18" s="73"/>
      <c r="M18" s="8"/>
      <c r="N18" s="71"/>
      <c r="O18" s="74"/>
      <c r="P18" s="75"/>
      <c r="Q18" s="71"/>
      <c r="R18" s="74"/>
      <c r="S18" s="75"/>
      <c r="T18" s="71"/>
      <c r="U18" s="71"/>
      <c r="V18" s="71"/>
      <c r="W18" s="71"/>
      <c r="X18" s="71"/>
      <c r="Y18" s="75"/>
    </row>
    <row r="19" spans="1:25" s="72" customFormat="1" ht="38.25" customHeight="1">
      <c r="A19" s="71"/>
      <c r="B19" s="71"/>
      <c r="C19" s="71"/>
      <c r="D19" s="71" t="s">
        <v>8</v>
      </c>
      <c r="E19" s="71"/>
      <c r="F19" s="71"/>
      <c r="G19" s="71"/>
      <c r="H19" s="71"/>
      <c r="I19" s="10" t="s">
        <v>46</v>
      </c>
      <c r="J19" s="71"/>
      <c r="K19" s="8"/>
      <c r="L19" s="73"/>
      <c r="M19" s="76"/>
      <c r="O19" s="74"/>
      <c r="P19" s="75"/>
      <c r="Q19" s="71"/>
      <c r="R19" s="74"/>
      <c r="S19" s="75"/>
      <c r="T19" s="71"/>
      <c r="U19" s="71"/>
      <c r="V19" s="71"/>
      <c r="W19" s="71"/>
      <c r="X19" s="71"/>
      <c r="Y19" s="75"/>
    </row>
  </sheetData>
  <sheetProtection/>
  <protectedRanges>
    <protectedRange sqref="K10:K13" name="Диапазон1_3_1_1_3_11_1_1_3_1_1_2_2_1"/>
    <protectedRange sqref="I15" name="Диапазон1_3_1_1_3_1_5_2_1_2_2"/>
    <protectedRange sqref="K15" name="Диапазон1_3_1_1_3_11_1_1_3_3_1"/>
  </protectedRanges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D8:D9"/>
    <mergeCell ref="E8:E9"/>
    <mergeCell ref="A4:Z4"/>
    <mergeCell ref="K8:K9"/>
    <mergeCell ref="L8:N8"/>
    <mergeCell ref="A1:Z1"/>
    <mergeCell ref="A2:Z2"/>
    <mergeCell ref="A3:Z3"/>
    <mergeCell ref="A5:Z5"/>
    <mergeCell ref="A8:A9"/>
    <mergeCell ref="B8:B9"/>
    <mergeCell ref="C8:C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tabSelected="1" view="pageBreakPreview" zoomScale="75" zoomScaleSheetLayoutView="75" zoomScalePageLayoutView="0" workbookViewId="0" topLeftCell="A1">
      <selection activeCell="M11" sqref="M11"/>
    </sheetView>
  </sheetViews>
  <sheetFormatPr defaultColWidth="9.140625" defaultRowHeight="12.75"/>
  <cols>
    <col min="1" max="1" width="4.140625" style="164" customWidth="1"/>
    <col min="2" max="2" width="4.28125" style="164" hidden="1" customWidth="1"/>
    <col min="3" max="3" width="3.57421875" style="164" hidden="1" customWidth="1"/>
    <col min="4" max="4" width="15.28125" style="165" customWidth="1"/>
    <col min="5" max="5" width="7.8515625" style="165" customWidth="1"/>
    <col min="6" max="6" width="5.7109375" style="165" customWidth="1"/>
    <col min="7" max="7" width="24.57421875" style="165" customWidth="1"/>
    <col min="8" max="8" width="7.8515625" style="165" customWidth="1"/>
    <col min="9" max="9" width="14.421875" style="165" customWidth="1"/>
    <col min="10" max="10" width="15.8515625" style="165" hidden="1" customWidth="1"/>
    <col min="11" max="11" width="20.421875" style="165" customWidth="1"/>
    <col min="12" max="12" width="9.57421875" style="177" customWidth="1"/>
    <col min="13" max="13" width="9.57421875" style="165" customWidth="1"/>
    <col min="14" max="14" width="9.57421875" style="168" customWidth="1"/>
    <col min="15" max="15" width="3.28125" style="165" customWidth="1"/>
    <col min="16" max="16" width="8.7109375" style="177" customWidth="1"/>
    <col min="17" max="17" width="8.7109375" style="165" customWidth="1"/>
    <col min="18" max="18" width="10.57421875" style="168" customWidth="1"/>
    <col min="19" max="19" width="3.28125" style="165" customWidth="1"/>
    <col min="20" max="20" width="8.8515625" style="177" customWidth="1"/>
    <col min="21" max="21" width="8.8515625" style="165" customWidth="1"/>
    <col min="22" max="22" width="9.8515625" style="168" customWidth="1"/>
    <col min="23" max="23" width="3.28125" style="165" customWidth="1"/>
    <col min="24" max="24" width="9.140625" style="168" customWidth="1"/>
    <col min="25" max="25" width="9.28125" style="168" customWidth="1"/>
    <col min="26" max="26" width="12.00390625" style="168" customWidth="1"/>
    <col min="27" max="16384" width="9.140625" style="165" customWidth="1"/>
  </cols>
  <sheetData>
    <row r="1" spans="1:26" s="107" customFormat="1" ht="75" customHeight="1">
      <c r="A1" s="197" t="s">
        <v>106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</row>
    <row r="2" spans="1:26" s="109" customFormat="1" ht="15.75" customHeight="1">
      <c r="A2" s="108" t="s">
        <v>16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pans="1:26" s="111" customFormat="1" ht="15.75" customHeight="1">
      <c r="A3" s="110" t="s">
        <v>28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</row>
    <row r="4" spans="1:26" s="111" customFormat="1" ht="15.75" customHeight="1">
      <c r="A4" s="112" t="s">
        <v>59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pans="1:26" s="107" customFormat="1" ht="15" customHeight="1">
      <c r="A5" s="113" t="s">
        <v>121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</row>
    <row r="6" spans="1:26" s="121" customFormat="1" ht="12.75" customHeight="1">
      <c r="A6" s="81" t="s">
        <v>57</v>
      </c>
      <c r="B6" s="114"/>
      <c r="C6" s="114"/>
      <c r="D6" s="115"/>
      <c r="E6" s="115"/>
      <c r="F6" s="115"/>
      <c r="G6" s="115"/>
      <c r="H6" s="115"/>
      <c r="I6" s="116"/>
      <c r="J6" s="116"/>
      <c r="K6" s="117"/>
      <c r="L6" s="118"/>
      <c r="M6" s="119"/>
      <c r="N6" s="120"/>
      <c r="P6" s="118"/>
      <c r="Q6" s="122"/>
      <c r="R6" s="123"/>
      <c r="S6" s="123"/>
      <c r="T6" s="123"/>
      <c r="U6" s="123"/>
      <c r="V6" s="123"/>
      <c r="W6" s="123"/>
      <c r="X6" s="123"/>
      <c r="Y6" s="123"/>
      <c r="Z6" s="70" t="s">
        <v>70</v>
      </c>
    </row>
    <row r="7" spans="1:26" s="121" customFormat="1" ht="12.75" customHeight="1">
      <c r="A7" s="124" t="s">
        <v>27</v>
      </c>
      <c r="B7" s="125" t="s">
        <v>2</v>
      </c>
      <c r="C7" s="125" t="s">
        <v>11</v>
      </c>
      <c r="D7" s="126" t="s">
        <v>13</v>
      </c>
      <c r="E7" s="127" t="s">
        <v>3</v>
      </c>
      <c r="F7" s="124" t="s">
        <v>60</v>
      </c>
      <c r="G7" s="126" t="s">
        <v>14</v>
      </c>
      <c r="H7" s="126" t="s">
        <v>3</v>
      </c>
      <c r="I7" s="126" t="s">
        <v>4</v>
      </c>
      <c r="J7" s="128"/>
      <c r="K7" s="126" t="s">
        <v>6</v>
      </c>
      <c r="L7" s="129" t="s">
        <v>17</v>
      </c>
      <c r="M7" s="130"/>
      <c r="N7" s="130"/>
      <c r="O7" s="131"/>
      <c r="P7" s="129" t="s">
        <v>61</v>
      </c>
      <c r="Q7" s="130"/>
      <c r="R7" s="130"/>
      <c r="S7" s="131"/>
      <c r="T7" s="129" t="s">
        <v>48</v>
      </c>
      <c r="U7" s="130"/>
      <c r="V7" s="130"/>
      <c r="W7" s="131"/>
      <c r="X7" s="132" t="s">
        <v>62</v>
      </c>
      <c r="Y7" s="132" t="s">
        <v>63</v>
      </c>
      <c r="Z7" s="133" t="s">
        <v>64</v>
      </c>
    </row>
    <row r="8" spans="1:26" s="144" customFormat="1" ht="15" customHeight="1">
      <c r="A8" s="134"/>
      <c r="B8" s="135"/>
      <c r="C8" s="135"/>
      <c r="D8" s="136"/>
      <c r="E8" s="137"/>
      <c r="F8" s="134"/>
      <c r="G8" s="136"/>
      <c r="H8" s="136"/>
      <c r="I8" s="136"/>
      <c r="J8" s="138"/>
      <c r="K8" s="136"/>
      <c r="L8" s="139" t="s">
        <v>65</v>
      </c>
      <c r="M8" s="139" t="s">
        <v>66</v>
      </c>
      <c r="N8" s="140" t="s">
        <v>26</v>
      </c>
      <c r="O8" s="141" t="s">
        <v>27</v>
      </c>
      <c r="P8" s="139" t="s">
        <v>65</v>
      </c>
      <c r="Q8" s="139" t="s">
        <v>66</v>
      </c>
      <c r="R8" s="140" t="s">
        <v>26</v>
      </c>
      <c r="S8" s="141" t="s">
        <v>27</v>
      </c>
      <c r="T8" s="139" t="s">
        <v>65</v>
      </c>
      <c r="U8" s="139" t="s">
        <v>66</v>
      </c>
      <c r="V8" s="140" t="s">
        <v>26</v>
      </c>
      <c r="W8" s="141" t="s">
        <v>27</v>
      </c>
      <c r="X8" s="142"/>
      <c r="Y8" s="142"/>
      <c r="Z8" s="143"/>
    </row>
    <row r="9" spans="1:26" s="144" customFormat="1" ht="39" customHeight="1">
      <c r="A9" s="145"/>
      <c r="B9" s="146"/>
      <c r="C9" s="146"/>
      <c r="D9" s="147"/>
      <c r="E9" s="148"/>
      <c r="F9" s="145"/>
      <c r="G9" s="147"/>
      <c r="H9" s="147"/>
      <c r="I9" s="147"/>
      <c r="J9" s="149"/>
      <c r="K9" s="147"/>
      <c r="L9" s="150" t="s">
        <v>67</v>
      </c>
      <c r="M9" s="150" t="s">
        <v>67</v>
      </c>
      <c r="N9" s="151"/>
      <c r="O9" s="152"/>
      <c r="P9" s="150" t="s">
        <v>67</v>
      </c>
      <c r="Q9" s="150" t="s">
        <v>67</v>
      </c>
      <c r="R9" s="151"/>
      <c r="S9" s="152"/>
      <c r="T9" s="150" t="s">
        <v>67</v>
      </c>
      <c r="U9" s="150" t="s">
        <v>67</v>
      </c>
      <c r="V9" s="151"/>
      <c r="W9" s="152"/>
      <c r="X9" s="153"/>
      <c r="Y9" s="153"/>
      <c r="Z9" s="154"/>
    </row>
    <row r="10" spans="1:26" s="163" customFormat="1" ht="43.5" customHeight="1">
      <c r="A10" s="155">
        <v>1</v>
      </c>
      <c r="B10" s="156"/>
      <c r="C10" s="157"/>
      <c r="D10" s="82" t="s">
        <v>100</v>
      </c>
      <c r="E10" s="66" t="s">
        <v>101</v>
      </c>
      <c r="F10" s="68">
        <v>1</v>
      </c>
      <c r="G10" s="83" t="s">
        <v>102</v>
      </c>
      <c r="H10" s="77" t="s">
        <v>103</v>
      </c>
      <c r="I10" s="78" t="s">
        <v>104</v>
      </c>
      <c r="J10" s="196" t="s">
        <v>105</v>
      </c>
      <c r="K10" s="188" t="s">
        <v>68</v>
      </c>
      <c r="L10" s="159">
        <v>133.5</v>
      </c>
      <c r="M10" s="159">
        <v>133.2</v>
      </c>
      <c r="N10" s="160">
        <f>(L10+M10)/2/2</f>
        <v>66.675</v>
      </c>
      <c r="O10" s="161">
        <f>RANK(N10,N$10:N$10,0)</f>
        <v>1</v>
      </c>
      <c r="P10" s="159">
        <v>139</v>
      </c>
      <c r="Q10" s="159">
        <v>137</v>
      </c>
      <c r="R10" s="160">
        <f>(P10+Q10)/2/2</f>
        <v>69</v>
      </c>
      <c r="S10" s="161">
        <f>RANK(R10,R$10:R$10,0)</f>
        <v>1</v>
      </c>
      <c r="T10" s="159">
        <v>135</v>
      </c>
      <c r="U10" s="159">
        <v>136</v>
      </c>
      <c r="V10" s="160">
        <f>(T10+U10)/2/2</f>
        <v>67.75</v>
      </c>
      <c r="W10" s="161">
        <f>RANK(V10,V$10:V$10,0)</f>
        <v>1</v>
      </c>
      <c r="X10" s="162">
        <f>(L10+P10+T10)/3</f>
        <v>135.83333333333334</v>
      </c>
      <c r="Y10" s="162">
        <f>(M10+Q10+U10)/3</f>
        <v>135.4</v>
      </c>
      <c r="Z10" s="160">
        <f>(X10+Y10)/2/2</f>
        <v>67.80833333333334</v>
      </c>
    </row>
    <row r="11" spans="9:21" ht="25.5" customHeight="1">
      <c r="I11" s="166"/>
      <c r="J11" s="166"/>
      <c r="K11" s="166"/>
      <c r="L11" s="167"/>
      <c r="M11" s="166"/>
      <c r="P11" s="167"/>
      <c r="Q11" s="166"/>
      <c r="T11" s="167"/>
      <c r="U11" s="166"/>
    </row>
    <row r="12" spans="1:21" ht="33" customHeight="1">
      <c r="A12" s="169"/>
      <c r="B12" s="169"/>
      <c r="C12" s="169"/>
      <c r="D12" s="170" t="s">
        <v>15</v>
      </c>
      <c r="E12" s="170"/>
      <c r="F12" s="170"/>
      <c r="G12" s="171"/>
      <c r="H12" s="171"/>
      <c r="J12" s="172"/>
      <c r="K12" s="10" t="s">
        <v>49</v>
      </c>
      <c r="L12" s="172"/>
      <c r="M12" s="174"/>
      <c r="N12" s="175"/>
      <c r="P12" s="165"/>
      <c r="Q12" s="174"/>
      <c r="T12" s="165"/>
      <c r="U12" s="174"/>
    </row>
    <row r="13" spans="1:21" ht="21" customHeight="1">
      <c r="A13" s="169"/>
      <c r="B13" s="169"/>
      <c r="C13" s="169"/>
      <c r="D13" s="176"/>
      <c r="E13" s="176"/>
      <c r="F13" s="176"/>
      <c r="G13" s="171"/>
      <c r="H13" s="171"/>
      <c r="J13" s="172"/>
      <c r="K13" s="173"/>
      <c r="L13" s="172"/>
      <c r="M13" s="174"/>
      <c r="N13" s="175"/>
      <c r="P13" s="165"/>
      <c r="Q13" s="174"/>
      <c r="T13" s="165"/>
      <c r="U13" s="174"/>
    </row>
    <row r="14" spans="1:23" s="168" customFormat="1" ht="33" customHeight="1">
      <c r="A14" s="169"/>
      <c r="B14" s="169"/>
      <c r="C14" s="169"/>
      <c r="D14" s="170" t="s">
        <v>8</v>
      </c>
      <c r="E14" s="170"/>
      <c r="F14" s="170"/>
      <c r="G14" s="170"/>
      <c r="H14" s="176"/>
      <c r="I14" s="165"/>
      <c r="J14" s="172"/>
      <c r="K14" s="172" t="s">
        <v>46</v>
      </c>
      <c r="L14" s="172"/>
      <c r="M14" s="174"/>
      <c r="O14" s="165"/>
      <c r="P14" s="165"/>
      <c r="Q14" s="174"/>
      <c r="S14" s="165"/>
      <c r="T14" s="165"/>
      <c r="U14" s="174"/>
      <c r="W14" s="165"/>
    </row>
    <row r="15" spans="1:23" s="168" customFormat="1" ht="12.75">
      <c r="A15" s="164"/>
      <c r="B15" s="164"/>
      <c r="C15" s="164"/>
      <c r="D15" s="165"/>
      <c r="E15" s="165"/>
      <c r="F15" s="165"/>
      <c r="G15" s="165"/>
      <c r="H15" s="165"/>
      <c r="I15" s="166"/>
      <c r="J15" s="166"/>
      <c r="K15" s="165"/>
      <c r="L15" s="167"/>
      <c r="M15" s="166"/>
      <c r="O15" s="165"/>
      <c r="P15" s="167"/>
      <c r="Q15" s="166"/>
      <c r="S15" s="165"/>
      <c r="T15" s="167"/>
      <c r="U15" s="166"/>
      <c r="W15" s="165"/>
    </row>
    <row r="16" spans="1:23" s="168" customFormat="1" ht="12.75">
      <c r="A16" s="164"/>
      <c r="B16" s="164"/>
      <c r="C16" s="164"/>
      <c r="D16" s="165"/>
      <c r="E16" s="165"/>
      <c r="F16" s="165"/>
      <c r="G16" s="165"/>
      <c r="H16" s="165"/>
      <c r="I16" s="166"/>
      <c r="J16" s="166"/>
      <c r="K16" s="166"/>
      <c r="L16" s="167"/>
      <c r="M16" s="166"/>
      <c r="O16" s="165"/>
      <c r="P16" s="167"/>
      <c r="Q16" s="166"/>
      <c r="S16" s="165"/>
      <c r="T16" s="167"/>
      <c r="U16" s="166"/>
      <c r="W16" s="165"/>
    </row>
  </sheetData>
  <sheetProtection/>
  <protectedRanges>
    <protectedRange sqref="K10" name="Диапазон1_3_1_1_3_11_1_1_3_1_1_2_4"/>
  </protectedRanges>
  <mergeCells count="29">
    <mergeCell ref="D12:F12"/>
    <mergeCell ref="D14:G14"/>
    <mergeCell ref="T7:W7"/>
    <mergeCell ref="X7:X9"/>
    <mergeCell ref="Y7:Y9"/>
    <mergeCell ref="Z7:Z9"/>
    <mergeCell ref="N8:N9"/>
    <mergeCell ref="O8:O9"/>
    <mergeCell ref="R8:R9"/>
    <mergeCell ref="S8:S9"/>
    <mergeCell ref="V8:V9"/>
    <mergeCell ref="W8:W9"/>
    <mergeCell ref="G7:G9"/>
    <mergeCell ref="H7:H9"/>
    <mergeCell ref="I7:I9"/>
    <mergeCell ref="K7:K9"/>
    <mergeCell ref="L7:O7"/>
    <mergeCell ref="P7:S7"/>
    <mergeCell ref="A7:A9"/>
    <mergeCell ref="B7:B9"/>
    <mergeCell ref="C7:C9"/>
    <mergeCell ref="D7:D9"/>
    <mergeCell ref="E7:E9"/>
    <mergeCell ref="F7:F9"/>
    <mergeCell ref="A1:Z1"/>
    <mergeCell ref="A2:Z2"/>
    <mergeCell ref="A3:Z3"/>
    <mergeCell ref="A4:Z4"/>
    <mergeCell ref="A5:Z5"/>
  </mergeCells>
  <printOptions/>
  <pageMargins left="0" right="0" top="0.3937007874015748" bottom="0.3937007874015748" header="0.31496062992125984" footer="0.31496062992125984"/>
  <pageSetup fitToHeight="0" fitToWidth="1"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:E2"/>
    </sheetView>
  </sheetViews>
  <sheetFormatPr defaultColWidth="8.8515625" defaultRowHeight="12.75"/>
  <cols>
    <col min="1" max="1" width="23.7109375" style="40" customWidth="1"/>
    <col min="2" max="2" width="19.28125" style="40" customWidth="1"/>
    <col min="3" max="3" width="10.140625" style="40" customWidth="1"/>
    <col min="4" max="4" width="23.421875" style="40" customWidth="1"/>
    <col min="5" max="5" width="19.28125" style="40" customWidth="1"/>
    <col min="6" max="16384" width="8.8515625" style="40" customWidth="1"/>
  </cols>
  <sheetData>
    <row r="1" spans="1:12" ht="99" customHeight="1">
      <c r="A1" s="198" t="s">
        <v>107</v>
      </c>
      <c r="B1" s="198"/>
      <c r="C1" s="198"/>
      <c r="D1" s="198"/>
      <c r="E1" s="198"/>
      <c r="F1" s="64"/>
      <c r="G1" s="64"/>
      <c r="H1" s="64"/>
      <c r="I1" s="64"/>
      <c r="J1" s="64"/>
      <c r="K1" s="64"/>
      <c r="L1" s="64"/>
    </row>
    <row r="2" spans="1:10" ht="26.25" customHeight="1">
      <c r="A2" s="106" t="s">
        <v>70</v>
      </c>
      <c r="B2" s="106"/>
      <c r="C2" s="106"/>
      <c r="D2" s="106"/>
      <c r="E2" s="106"/>
      <c r="F2" s="39"/>
      <c r="G2" s="39"/>
      <c r="H2" s="39"/>
      <c r="I2" s="39"/>
      <c r="J2" s="39"/>
    </row>
    <row r="3" ht="21.75" customHeight="1">
      <c r="A3" s="41" t="s">
        <v>29</v>
      </c>
    </row>
    <row r="4" spans="1:5" ht="21.75" customHeight="1">
      <c r="A4" s="44" t="s">
        <v>30</v>
      </c>
      <c r="B4" s="45" t="s">
        <v>31</v>
      </c>
      <c r="C4" s="45" t="s">
        <v>32</v>
      </c>
      <c r="D4" s="45" t="s">
        <v>33</v>
      </c>
      <c r="E4" s="45" t="s">
        <v>34</v>
      </c>
    </row>
    <row r="5" spans="1:5" ht="27" customHeight="1">
      <c r="A5" s="46" t="s">
        <v>15</v>
      </c>
      <c r="B5" s="46" t="s">
        <v>52</v>
      </c>
      <c r="C5" s="46" t="s">
        <v>35</v>
      </c>
      <c r="D5" s="46" t="s">
        <v>36</v>
      </c>
      <c r="E5" s="47"/>
    </row>
    <row r="6" spans="1:5" ht="27" customHeight="1">
      <c r="A6" s="48" t="s">
        <v>47</v>
      </c>
      <c r="B6" s="46" t="s">
        <v>108</v>
      </c>
      <c r="C6" s="46" t="s">
        <v>43</v>
      </c>
      <c r="D6" s="46" t="s">
        <v>36</v>
      </c>
      <c r="E6" s="45"/>
    </row>
    <row r="7" spans="1:5" ht="27" customHeight="1">
      <c r="A7" s="48" t="s">
        <v>38</v>
      </c>
      <c r="B7" s="46" t="s">
        <v>109</v>
      </c>
      <c r="C7" s="46" t="s">
        <v>110</v>
      </c>
      <c r="D7" s="46" t="s">
        <v>37</v>
      </c>
      <c r="E7" s="45"/>
    </row>
    <row r="8" spans="1:5" ht="27" customHeight="1">
      <c r="A8" s="48" t="s">
        <v>111</v>
      </c>
      <c r="B8" s="46" t="s">
        <v>112</v>
      </c>
      <c r="C8" s="46" t="s">
        <v>110</v>
      </c>
      <c r="D8" s="46" t="s">
        <v>37</v>
      </c>
      <c r="E8" s="45"/>
    </row>
    <row r="9" spans="1:5" ht="27" customHeight="1">
      <c r="A9" s="48" t="s">
        <v>8</v>
      </c>
      <c r="B9" s="46" t="s">
        <v>45</v>
      </c>
      <c r="C9" s="46" t="s">
        <v>35</v>
      </c>
      <c r="D9" s="46" t="s">
        <v>37</v>
      </c>
      <c r="E9" s="45"/>
    </row>
    <row r="10" spans="1:5" ht="27" customHeight="1">
      <c r="A10" s="48" t="s">
        <v>113</v>
      </c>
      <c r="B10" s="46" t="s">
        <v>114</v>
      </c>
      <c r="C10" s="46" t="s">
        <v>110</v>
      </c>
      <c r="D10" s="46" t="s">
        <v>37</v>
      </c>
      <c r="E10" s="45"/>
    </row>
    <row r="11" spans="1:5" ht="27" customHeight="1">
      <c r="A11" s="48" t="s">
        <v>39</v>
      </c>
      <c r="B11" s="46" t="s">
        <v>115</v>
      </c>
      <c r="C11" s="46"/>
      <c r="D11" s="46" t="s">
        <v>37</v>
      </c>
      <c r="E11" s="45"/>
    </row>
    <row r="14" spans="1:5" ht="12.75">
      <c r="A14" s="8"/>
      <c r="B14" s="9"/>
      <c r="C14" s="8"/>
      <c r="D14" s="8"/>
      <c r="E14" s="8"/>
    </row>
    <row r="15" spans="1:5" ht="12.75">
      <c r="A15" s="8" t="s">
        <v>42</v>
      </c>
      <c r="B15" s="9"/>
      <c r="D15" s="10" t="s">
        <v>49</v>
      </c>
      <c r="E15" s="8"/>
    </row>
    <row r="16" spans="1:5" ht="17.25" customHeight="1">
      <c r="A16" s="8"/>
      <c r="B16" s="9"/>
      <c r="D16" s="8"/>
      <c r="E16" s="8"/>
    </row>
  </sheetData>
  <sheetProtection/>
  <mergeCells count="2">
    <mergeCell ref="A1:E1"/>
    <mergeCell ref="A2:E2"/>
  </mergeCells>
  <printOptions/>
  <pageMargins left="0.37" right="0.25" top="0.3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3">
      <selection activeCell="F10" sqref="F10"/>
    </sheetView>
  </sheetViews>
  <sheetFormatPr defaultColWidth="8.8515625" defaultRowHeight="12.75"/>
  <cols>
    <col min="1" max="1" width="23.7109375" style="40" customWidth="1"/>
    <col min="2" max="2" width="19.28125" style="40" customWidth="1"/>
    <col min="3" max="3" width="10.140625" style="40" customWidth="1"/>
    <col min="4" max="4" width="23.421875" style="40" customWidth="1"/>
    <col min="5" max="16384" width="8.8515625" style="40" customWidth="1"/>
  </cols>
  <sheetData>
    <row r="1" spans="1:11" ht="99" customHeight="1">
      <c r="A1" s="198" t="s">
        <v>107</v>
      </c>
      <c r="B1" s="198"/>
      <c r="C1" s="198"/>
      <c r="D1" s="198"/>
      <c r="E1" s="199"/>
      <c r="F1" s="64"/>
      <c r="G1" s="64"/>
      <c r="H1" s="64"/>
      <c r="I1" s="64"/>
      <c r="J1" s="64"/>
      <c r="K1" s="64"/>
    </row>
    <row r="2" spans="1:9" ht="26.25" customHeight="1">
      <c r="A2" s="106" t="s">
        <v>70</v>
      </c>
      <c r="B2" s="106"/>
      <c r="C2" s="106"/>
      <c r="D2" s="106"/>
      <c r="E2" s="200"/>
      <c r="F2" s="39"/>
      <c r="G2" s="39"/>
      <c r="H2" s="39"/>
      <c r="I2" s="39"/>
    </row>
    <row r="3" ht="21.75" customHeight="1">
      <c r="A3" s="41" t="s">
        <v>53</v>
      </c>
    </row>
    <row r="4" spans="1:4" ht="21.75" customHeight="1">
      <c r="A4" s="44" t="s">
        <v>30</v>
      </c>
      <c r="B4" s="45" t="s">
        <v>31</v>
      </c>
      <c r="C4" s="45" t="s">
        <v>32</v>
      </c>
      <c r="D4" s="45" t="s">
        <v>33</v>
      </c>
    </row>
    <row r="5" spans="1:4" ht="27" customHeight="1">
      <c r="A5" s="46" t="s">
        <v>15</v>
      </c>
      <c r="B5" s="46" t="s">
        <v>52</v>
      </c>
      <c r="C5" s="46" t="s">
        <v>35</v>
      </c>
      <c r="D5" s="46" t="s">
        <v>36</v>
      </c>
    </row>
    <row r="6" spans="1:4" ht="27" customHeight="1">
      <c r="A6" s="48" t="s">
        <v>47</v>
      </c>
      <c r="B6" s="46" t="s">
        <v>108</v>
      </c>
      <c r="C6" s="46" t="s">
        <v>43</v>
      </c>
      <c r="D6" s="46" t="s">
        <v>36</v>
      </c>
    </row>
    <row r="7" spans="1:4" ht="27" customHeight="1">
      <c r="A7" s="48" t="s">
        <v>38</v>
      </c>
      <c r="B7" s="46" t="s">
        <v>109</v>
      </c>
      <c r="C7" s="46" t="s">
        <v>110</v>
      </c>
      <c r="D7" s="46" t="s">
        <v>37</v>
      </c>
    </row>
    <row r="8" spans="1:4" ht="27" customHeight="1">
      <c r="A8" s="48" t="s">
        <v>111</v>
      </c>
      <c r="B8" s="46" t="s">
        <v>112</v>
      </c>
      <c r="C8" s="46" t="s">
        <v>110</v>
      </c>
      <c r="D8" s="46" t="s">
        <v>37</v>
      </c>
    </row>
    <row r="9" spans="1:4" ht="27" customHeight="1">
      <c r="A9" s="48" t="s">
        <v>8</v>
      </c>
      <c r="B9" s="46" t="s">
        <v>45</v>
      </c>
      <c r="C9" s="46" t="s">
        <v>35</v>
      </c>
      <c r="D9" s="46" t="s">
        <v>37</v>
      </c>
    </row>
    <row r="10" spans="1:4" ht="27" customHeight="1">
      <c r="A10" s="48" t="s">
        <v>113</v>
      </c>
      <c r="B10" s="46" t="s">
        <v>114</v>
      </c>
      <c r="C10" s="46" t="s">
        <v>110</v>
      </c>
      <c r="D10" s="46" t="s">
        <v>37</v>
      </c>
    </row>
    <row r="11" spans="1:4" ht="27" customHeight="1">
      <c r="A11" s="48" t="s">
        <v>39</v>
      </c>
      <c r="B11" s="46" t="s">
        <v>115</v>
      </c>
      <c r="C11" s="46"/>
      <c r="D11" s="46" t="s">
        <v>37</v>
      </c>
    </row>
    <row r="14" spans="1:4" ht="12.75">
      <c r="A14" s="8"/>
      <c r="B14" s="9"/>
      <c r="C14" s="8"/>
      <c r="D14" s="8"/>
    </row>
    <row r="15" spans="1:4" ht="12.75">
      <c r="A15" s="8" t="s">
        <v>42</v>
      </c>
      <c r="B15" s="9"/>
      <c r="D15" s="10" t="s">
        <v>49</v>
      </c>
    </row>
    <row r="16" spans="1:4" ht="17.25" customHeight="1">
      <c r="A16" s="8"/>
      <c r="B16" s="9"/>
      <c r="D16" s="8"/>
    </row>
    <row r="17" spans="1:4" ht="12.75">
      <c r="A17" s="8" t="s">
        <v>54</v>
      </c>
      <c r="B17" s="9"/>
      <c r="D17" s="10" t="s">
        <v>116</v>
      </c>
    </row>
  </sheetData>
  <sheetProtection/>
  <mergeCells count="2">
    <mergeCell ref="A1:D1"/>
    <mergeCell ref="A2:D2"/>
  </mergeCells>
  <printOptions/>
  <pageMargins left="0.37" right="0.25" top="0.3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Администратор</cp:lastModifiedBy>
  <cp:lastPrinted>2019-11-23T15:06:52Z</cp:lastPrinted>
  <dcterms:created xsi:type="dcterms:W3CDTF">2015-04-26T07:55:09Z</dcterms:created>
  <dcterms:modified xsi:type="dcterms:W3CDTF">2019-12-14T08:32:21Z</dcterms:modified>
  <cp:category/>
  <cp:version/>
  <cp:contentType/>
  <cp:contentStatus/>
</cp:coreProperties>
</file>