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0" yWindow="0" windowWidth="19200" windowHeight="6225"/>
  </bookViews>
  <sheets>
    <sheet name="МЛ" sheetId="137" r:id="rId1"/>
    <sheet name="ППЮн" sheetId="184" r:id="rId2"/>
    <sheet name="КПд" sheetId="204" r:id="rId3"/>
    <sheet name="ППдА" sheetId="206" r:id="rId4"/>
    <sheet name="Судейская " sheetId="146" r:id="rId5"/>
  </sheets>
  <definedNames>
    <definedName name="_xlnm._FilterDatabase" localSheetId="0" hidden="1">МЛ!$A$6:$L$22</definedName>
  </definedNames>
  <calcPr calcId="125725"/>
  <fileRecoveryPr autoRecover="0"/>
</workbook>
</file>

<file path=xl/calcChain.xml><?xml version="1.0" encoding="utf-8"?>
<calcChain xmlns="http://schemas.openxmlformats.org/spreadsheetml/2006/main">
  <c r="M12" i="204"/>
  <c r="M13"/>
  <c r="M15"/>
  <c r="M14"/>
  <c r="M16"/>
  <c r="M15" i="206"/>
  <c r="M13"/>
  <c r="M14"/>
  <c r="M16"/>
  <c r="M12"/>
  <c r="N14" i="204" l="1"/>
  <c r="S16" i="206"/>
  <c r="T16" s="1"/>
  <c r="Z16" s="1"/>
  <c r="S14"/>
  <c r="T14" s="1"/>
  <c r="Z14" s="1"/>
  <c r="S13"/>
  <c r="T13" s="1"/>
  <c r="Z13" s="1"/>
  <c r="S15"/>
  <c r="T15" s="1"/>
  <c r="Z15" s="1"/>
  <c r="S12"/>
  <c r="T12" s="1"/>
  <c r="N14"/>
  <c r="S12" i="204"/>
  <c r="T12" s="1"/>
  <c r="Z12" s="1"/>
  <c r="S13"/>
  <c r="S15"/>
  <c r="S14"/>
  <c r="T14" s="1"/>
  <c r="S16"/>
  <c r="T16" s="1"/>
  <c r="Z16" s="1"/>
  <c r="T13"/>
  <c r="Z13" s="1"/>
  <c r="T15"/>
  <c r="Z15" s="1"/>
  <c r="N15"/>
  <c r="N12"/>
  <c r="N13"/>
  <c r="N16"/>
  <c r="W16" i="184"/>
  <c r="W13"/>
  <c r="W15"/>
  <c r="W14"/>
  <c r="W18"/>
  <c r="W17"/>
  <c r="W12"/>
  <c r="S16"/>
  <c r="S13"/>
  <c r="S15"/>
  <c r="S14"/>
  <c r="S18"/>
  <c r="S17"/>
  <c r="S12"/>
  <c r="P16"/>
  <c r="P13"/>
  <c r="P15"/>
  <c r="P14"/>
  <c r="P18"/>
  <c r="P17"/>
  <c r="P12"/>
  <c r="M16"/>
  <c r="Y16" s="1"/>
  <c r="M13"/>
  <c r="M15"/>
  <c r="M14"/>
  <c r="M18"/>
  <c r="M17"/>
  <c r="M12"/>
  <c r="S11"/>
  <c r="P11"/>
  <c r="M11"/>
  <c r="W11"/>
  <c r="Y17" l="1"/>
  <c r="Q15"/>
  <c r="Y15"/>
  <c r="N15" i="206"/>
  <c r="N16"/>
  <c r="N12"/>
  <c r="N13"/>
  <c r="U14"/>
  <c r="Z12"/>
  <c r="U12"/>
  <c r="Q18" i="184"/>
  <c r="Q16"/>
  <c r="Q17"/>
  <c r="Q14"/>
  <c r="Q13"/>
  <c r="T17"/>
  <c r="T14"/>
  <c r="T13"/>
  <c r="T12"/>
  <c r="T15"/>
  <c r="Z14" i="204"/>
  <c r="A14" s="1"/>
  <c r="U13" i="206"/>
  <c r="U15"/>
  <c r="U16"/>
  <c r="U14" i="204"/>
  <c r="U16"/>
  <c r="U15"/>
  <c r="U13"/>
  <c r="U12"/>
  <c r="N18" i="184"/>
  <c r="Q12"/>
  <c r="T18"/>
  <c r="T16"/>
  <c r="Y14"/>
  <c r="N12"/>
  <c r="N13"/>
  <c r="N15"/>
  <c r="Y12"/>
  <c r="N17"/>
  <c r="Y18"/>
  <c r="Y13"/>
  <c r="N14"/>
  <c r="N16"/>
  <c r="T11"/>
  <c r="Y11"/>
  <c r="A11" s="1"/>
  <c r="N11"/>
  <c r="Q11"/>
  <c r="A16" i="204" l="1"/>
  <c r="A12"/>
  <c r="A13"/>
  <c r="A15"/>
  <c r="A18" i="184"/>
  <c r="A14"/>
  <c r="A16"/>
  <c r="A12"/>
  <c r="A13"/>
  <c r="A15"/>
  <c r="A17"/>
  <c r="A13" i="206"/>
  <c r="A16"/>
  <c r="A15"/>
  <c r="A14"/>
  <c r="A12"/>
</calcChain>
</file>

<file path=xl/sharedStrings.xml><?xml version="1.0" encoding="utf-8"?>
<sst xmlns="http://schemas.openxmlformats.org/spreadsheetml/2006/main" count="519" uniqueCount="174">
  <si>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</si>
  <si>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</si>
  <si>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</si>
  <si>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</si>
  <si>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</si>
  <si>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</si>
  <si>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</si>
  <si>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</si>
  <si>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</si>
  <si>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</si>
  <si>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</si>
  <si>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</si>
  <si>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</si>
  <si>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</si>
  <si>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</si>
  <si>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</si>
  <si>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</si>
  <si>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</si>
  <si>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</si>
  <si>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</si>
  <si>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</si>
  <si>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</si>
  <si>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</si>
  <si>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</si>
  <si>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 xml:space="preserve">Главный судья </t>
  </si>
  <si>
    <t>Состав судейское коллегии</t>
  </si>
  <si>
    <t>СПРАВКА о составе судейское коллегии</t>
  </si>
  <si>
    <t>СПРАВКА о количестве субъектов РФ</t>
  </si>
  <si>
    <t>ВСЕГО РЕГИОНОВ: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</si>
  <si>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</si>
  <si>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</si>
  <si>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</si>
  <si>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</si>
  <si>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</si>
  <si>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</si>
  <si>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%</t>
  </si>
  <si>
    <t>Вып.
норм.</t>
  </si>
  <si>
    <t>Баллы</t>
  </si>
  <si>
    <t>%</t>
  </si>
  <si>
    <t>C</t>
  </si>
  <si>
    <t>Всего баллов</t>
  </si>
  <si>
    <t>Сумма общих оценок</t>
  </si>
  <si>
    <t xml:space="preserve">Выездка </t>
  </si>
  <si>
    <t>Езда</t>
  </si>
  <si>
    <t>Выездка</t>
  </si>
  <si>
    <t>Мальчики и девочки до 15 лет, мальчики и девочки 12-16 лет, юноши и девушки 14-18 лет, 
юниоры и юниорки 16-21 лет, мужчины и женщины</t>
  </si>
  <si>
    <t>ССВК</t>
  </si>
  <si>
    <t>СС1К</t>
  </si>
  <si>
    <t>ПРЕДВАРИТЕЛЬНЫЙ ПРИЗ. ЮНОШИ</t>
  </si>
  <si>
    <t>Судья-инспектор (стюард)</t>
  </si>
  <si>
    <t>М</t>
  </si>
  <si>
    <t>КОМАНДНЫЙ ПРИЗ. Дети (FEI 2020)</t>
  </si>
  <si>
    <t>СС2К</t>
  </si>
  <si>
    <t>Красавина С.</t>
  </si>
  <si>
    <t>КК "Гранд Стейбл" /
Санкт-Петербург</t>
  </si>
  <si>
    <t>005633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</si>
  <si>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</si>
  <si>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</si>
  <si>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t>Дмитриева М.</t>
  </si>
  <si>
    <t>013534</t>
  </si>
  <si>
    <r>
      <t xml:space="preserve">МОИСЕЕВА </t>
    </r>
    <r>
      <rPr>
        <sz val="8"/>
        <rFont val="Verdana"/>
        <family val="2"/>
        <charset val="204"/>
      </rPr>
      <t>Анна</t>
    </r>
  </si>
  <si>
    <t>017892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</si>
  <si>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</si>
  <si>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</si>
  <si>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t>Моисеева А.</t>
  </si>
  <si>
    <r>
      <t xml:space="preserve">НЕОФИТОВА </t>
    </r>
    <r>
      <rPr>
        <sz val="8"/>
        <rFont val="Verdana"/>
        <family val="2"/>
        <charset val="204"/>
      </rPr>
      <t>Анастасия, 2005</t>
    </r>
  </si>
  <si>
    <t>056405</t>
  </si>
  <si>
    <t>Неофитова Ю.</t>
  </si>
  <si>
    <r>
      <t xml:space="preserve">ПАВЛОВА </t>
    </r>
    <r>
      <rPr>
        <sz val="8"/>
        <rFont val="Verdana"/>
        <family val="2"/>
        <charset val="204"/>
      </rPr>
      <t>Алиса, 2003</t>
    </r>
  </si>
  <si>
    <t>091303</t>
  </si>
  <si>
    <t>Павлова А.</t>
  </si>
  <si>
    <t>014909</t>
  </si>
  <si>
    <t>КК "Grand Stable" / Ленинградская область</t>
  </si>
  <si>
    <t>Румянцева Е. - ВВ FEI - Санкт-Петербург</t>
  </si>
  <si>
    <r>
      <t>КАЛИПСО-</t>
    </r>
    <r>
      <rPr>
        <sz val="8"/>
        <rFont val="Verdana"/>
        <family val="2"/>
        <charset val="204"/>
      </rPr>
      <t>05, мер., сер., терск., Конкорд, Россия</t>
    </r>
  </si>
  <si>
    <t>Дунчева Т.</t>
  </si>
  <si>
    <r>
      <t>ХАГРИТ-</t>
    </r>
    <r>
      <rPr>
        <sz val="8"/>
        <rFont val="Verdana"/>
        <family val="2"/>
        <charset val="204"/>
      </rPr>
      <t>07, мер., гнед., трак., Гданьск, Смоленская обл.</t>
    </r>
  </si>
  <si>
    <t>022595</t>
  </si>
  <si>
    <r>
      <t>ИВАР-</t>
    </r>
    <r>
      <rPr>
        <sz val="8"/>
        <rFont val="Verdana"/>
        <family val="2"/>
        <charset val="204"/>
      </rPr>
      <t xml:space="preserve">15, мер., вор., фриз., </t>
    </r>
  </si>
  <si>
    <t>023224</t>
  </si>
  <si>
    <t>Евстигнеева Т.</t>
  </si>
  <si>
    <t>Румянцева Е.А. - ССВК - Ленинградская область</t>
  </si>
  <si>
    <t>Технические результаты</t>
  </si>
  <si>
    <t>Фонд "Еврейская община Великого Новгорода – ЦРК и ДН»" / Новгородская область</t>
  </si>
  <si>
    <t>Русинова Е.П.</t>
  </si>
  <si>
    <t>Лукина Н.Д.</t>
  </si>
  <si>
    <t>Румянцева Е.А.</t>
  </si>
  <si>
    <t>Лукин В.А.</t>
  </si>
  <si>
    <t>Румянцева Е. В.</t>
  </si>
  <si>
    <t>BB FEI</t>
  </si>
  <si>
    <t>Русинова Е.П. - ССВК - Ленинградская область</t>
  </si>
  <si>
    <t>ОБЩИЙ ЗАЧЕТ</t>
  </si>
  <si>
    <r>
      <t xml:space="preserve">GRAND STABLE'S DRESSAGE CUP-3
</t>
    </r>
    <r>
      <rPr>
        <sz val="16"/>
        <rFont val="Verdana"/>
        <family val="2"/>
        <charset val="204"/>
      </rPr>
      <t>региональные соревнования</t>
    </r>
  </si>
  <si>
    <t>22 мая 2021 г.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</si>
  <si>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</si>
  <si>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</si>
  <si>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</si>
  <si>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</si>
  <si>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</si>
  <si>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КК "Марьино" / 
Санкт-Петербург</t>
  </si>
  <si>
    <r>
      <t xml:space="preserve">ПАВЛОВА </t>
    </r>
    <r>
      <rPr>
        <sz val="8"/>
        <rFont val="Verdana"/>
        <family val="2"/>
        <charset val="204"/>
      </rPr>
      <t>Анна</t>
    </r>
  </si>
  <si>
    <t>021076</t>
  </si>
  <si>
    <t>КК "Гранд Стейбл" /
Ленинградская область</t>
  </si>
  <si>
    <r>
      <t xml:space="preserve">ЗЕЙФЕРОВА </t>
    </r>
    <r>
      <rPr>
        <sz val="8"/>
        <rFont val="Verdana"/>
        <family val="2"/>
        <charset val="204"/>
      </rPr>
      <t>Жанна</t>
    </r>
  </si>
  <si>
    <t>004484</t>
  </si>
  <si>
    <r>
      <t>ЛОРЕНЦ-</t>
    </r>
    <r>
      <rPr>
        <sz val="8"/>
        <rFont val="Verdana"/>
        <family val="2"/>
        <charset val="204"/>
      </rPr>
      <t>16, мер., сер., голл. тепл. (KWPN), Ал Ту Дейт, Нидерланды</t>
    </r>
  </si>
  <si>
    <t>023027</t>
  </si>
  <si>
    <t>Бардашевич А.</t>
  </si>
  <si>
    <t>Фадеева О.</t>
  </si>
  <si>
    <r>
      <t xml:space="preserve">ХОФФНЕР </t>
    </r>
    <r>
      <rPr>
        <sz val="8"/>
        <rFont val="Verdana"/>
        <family val="2"/>
        <charset val="204"/>
      </rPr>
      <t>Павел</t>
    </r>
  </si>
  <si>
    <t>006077</t>
  </si>
  <si>
    <r>
      <t>АМИГО</t>
    </r>
    <r>
      <rPr>
        <sz val="8"/>
        <rFont val="Verdana"/>
        <family val="2"/>
        <charset val="204"/>
      </rPr>
      <t>-09, мер., гнед., лат., Aromats, Латвия</t>
    </r>
  </si>
  <si>
    <t>010583</t>
  </si>
  <si>
    <t>Тен С.
Хоффнер П.</t>
  </si>
  <si>
    <r>
      <t>ДОЛЬЧЕ ВИТА-</t>
    </r>
    <r>
      <rPr>
        <sz val="8"/>
        <rFont val="Verdana"/>
        <family val="2"/>
        <charset val="204"/>
      </rPr>
      <t>07, коб., гнед., ганн., Давид, ОАО Акрон, г. В. Новгород</t>
    </r>
  </si>
  <si>
    <t>Фонд "Еврейская община В. Новгорода - ЦРК и ДН"</t>
  </si>
  <si>
    <t>Фонд "Еврейская община Великого Новгорода-центр развития культурного и духовного наследия" / Новгородская область</t>
  </si>
  <si>
    <r>
      <t xml:space="preserve">РЯБИНКИН </t>
    </r>
    <r>
      <rPr>
        <sz val="8"/>
        <rFont val="Verdana"/>
        <family val="2"/>
        <charset val="204"/>
      </rPr>
      <t>Илья, 2004</t>
    </r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</si>
  <si>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</si>
  <si>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</si>
  <si>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Рябинкина М.</t>
  </si>
  <si>
    <t>Лукина Н.</t>
  </si>
  <si>
    <t>КСК "Бэст" / 
Ленинградская область</t>
  </si>
  <si>
    <r>
      <t xml:space="preserve">АЛЕКСЕЕВА </t>
    </r>
    <r>
      <rPr>
        <sz val="8"/>
        <rFont val="Verdana"/>
        <family val="2"/>
        <charset val="204"/>
      </rPr>
      <t>Елена</t>
    </r>
  </si>
  <si>
    <t>006188</t>
  </si>
  <si>
    <r>
      <t>ВЕРСАЛЬ-</t>
    </r>
    <r>
      <rPr>
        <sz val="8"/>
        <rFont val="Verdana"/>
        <family val="2"/>
        <charset val="204"/>
      </rPr>
      <t>08, мер., вор., ганн., Солист, КСК "Щеглово", Ленинградская обл.</t>
    </r>
  </si>
  <si>
    <t>009613</t>
  </si>
  <si>
    <r>
      <t>ХАГРИТ-</t>
    </r>
    <r>
      <rPr>
        <sz val="8"/>
        <color theme="1"/>
        <rFont val="Verdana"/>
        <family val="2"/>
        <charset val="204"/>
      </rPr>
      <t>07, мер., гнед., трак., Гданьск, Смоленская обл.</t>
    </r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</si>
  <si>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</si>
  <si>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</si>
  <si>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r>
      <t>МЭДЖИК ВИКТОРИ</t>
    </r>
    <r>
      <rPr>
        <sz val="8"/>
        <rFont val="Verdana"/>
        <family val="2"/>
        <charset val="204"/>
      </rPr>
      <t>-13, коб., гнед., полукр., Визирь, Беларусь</t>
    </r>
  </si>
  <si>
    <t>016648</t>
  </si>
  <si>
    <t>Башарова К.</t>
  </si>
  <si>
    <r>
      <t>ДЖОРНИ-</t>
    </r>
    <r>
      <rPr>
        <sz val="8"/>
        <rFont val="Verdana"/>
        <family val="2"/>
        <charset val="204"/>
      </rPr>
      <t>13, коб., гнед., ольденбург. конк. напр., Контаргос, Германия</t>
    </r>
  </si>
  <si>
    <t>025507</t>
  </si>
  <si>
    <t>КК "Гранд Стейбл" / 
Ленинградская область</t>
  </si>
  <si>
    <t>Алексеева Е.</t>
  </si>
  <si>
    <r>
      <t xml:space="preserve">ШУЛЬГИНОВА </t>
    </r>
    <r>
      <rPr>
        <sz val="8"/>
        <rFont val="Verdana"/>
        <family val="2"/>
        <charset val="204"/>
      </rPr>
      <t>Анастасия, 1999</t>
    </r>
  </si>
  <si>
    <t>038399</t>
  </si>
  <si>
    <t>КМС</t>
  </si>
  <si>
    <r>
      <t>МАГНИТ-</t>
    </r>
    <r>
      <rPr>
        <sz val="8"/>
        <rFont val="Verdana"/>
        <family val="2"/>
        <charset val="204"/>
      </rPr>
      <t>07, мер., рыж., латв., Гермес, Ленинградская обл.</t>
    </r>
  </si>
  <si>
    <t>007479</t>
  </si>
  <si>
    <t>Шульгинова Т.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</si>
  <si>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</si>
  <si>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</si>
  <si>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</si>
  <si>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t>С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</si>
  <si>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</si>
  <si>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</si>
  <si>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</si>
  <si>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</si>
  <si>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</si>
  <si>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</si>
  <si>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</si>
  <si>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r>
      <t xml:space="preserve">GRAND STABLE'S DRESSAGE CUP-3
</t>
    </r>
    <r>
      <rPr>
        <sz val="10"/>
        <rFont val="Verdana"/>
        <family val="2"/>
        <charset val="204"/>
      </rPr>
      <t>региональные соревнования</t>
    </r>
  </si>
  <si>
    <r>
      <t xml:space="preserve">
GRAND STABLE'S DRESSAGE CUP-3
</t>
    </r>
    <r>
      <rPr>
        <sz val="10"/>
        <rFont val="Verdana"/>
        <family val="2"/>
        <charset val="204"/>
      </rPr>
      <t>региональные соревнования</t>
    </r>
  </si>
  <si>
    <r>
      <rPr>
        <b/>
        <sz val="10"/>
        <rFont val="Verdana"/>
        <family val="2"/>
        <charset val="204"/>
      </rPr>
      <t>GRAND STABLE'S DRESSAGE CUP-3</t>
    </r>
    <r>
      <rPr>
        <sz val="10"/>
        <rFont val="Verdana"/>
        <family val="2"/>
        <charset val="204"/>
      </rPr>
      <t xml:space="preserve">
региональные соревнования</t>
    </r>
  </si>
  <si>
    <t>ПРЕДВАРИТЕЛЬНЫЙ ПРИЗ (А). Дети (FEI 2020)</t>
  </si>
  <si>
    <r>
      <t xml:space="preserve">ДМИТРИЕВА </t>
    </r>
    <r>
      <rPr>
        <sz val="8"/>
        <rFont val="Verdana"/>
        <family val="2"/>
        <charset val="204"/>
      </rPr>
      <t>Елизавета</t>
    </r>
  </si>
  <si>
    <r>
      <t xml:space="preserve">КУЗНЕЦОВА </t>
    </r>
    <r>
      <rPr>
        <sz val="8"/>
        <rFont val="Verdana"/>
        <family val="2"/>
        <charset val="204"/>
      </rPr>
      <t>Серафима</t>
    </r>
  </si>
  <si>
    <t>Е</t>
  </si>
  <si>
    <t xml:space="preserve"> - </t>
  </si>
  <si>
    <t>1Ю</t>
  </si>
  <si>
    <t>ч/в /Санкт-Петербург</t>
  </si>
  <si>
    <t>2Ю</t>
  </si>
  <si>
    <r>
      <t xml:space="preserve">Судьи: </t>
    </r>
    <r>
      <rPr>
        <sz val="10"/>
        <rFont val="Verdana"/>
        <family val="2"/>
        <charset val="204"/>
      </rPr>
      <t xml:space="preserve">М - Огулова Н. - СС1К - Ленинградская область, </t>
    </r>
    <r>
      <rPr>
        <b/>
        <sz val="10"/>
        <rFont val="Verdana"/>
        <family val="2"/>
        <charset val="204"/>
      </rPr>
      <t xml:space="preserve">С -Смородина Ю. - ССВК-Cанкт-Петербург </t>
    </r>
    <r>
      <rPr>
        <sz val="10"/>
        <rFont val="Verdana"/>
        <family val="2"/>
        <charset val="204"/>
      </rPr>
      <t>, E - Русинова Е. - ССВК - Ленинградская область</t>
    </r>
  </si>
  <si>
    <t>допущен</t>
  </si>
  <si>
    <t>Огулова Н.Д.</t>
  </si>
  <si>
    <t>Смородина Ю.В.</t>
  </si>
  <si>
    <t>Судья-Член Гранд Жюри</t>
  </si>
  <si>
    <t>ШЕФ-стюард</t>
  </si>
  <si>
    <t>Новгородская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</si>
  <si>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Смородина Ю.В.-ССВК-Санкт-Петербург</t>
    </r>
    <r>
      <rPr>
        <sz val="10"/>
        <rFont val="Verdana"/>
        <family val="2"/>
        <charset val="204"/>
      </rPr>
      <t>, Е - Русинова Е. - ССВК - Ленинградская область, Огулова Н. - СС1К - Ленинградская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</si>
  <si>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, </t>
    </r>
    <r>
      <rPr>
        <b/>
        <sz val="10"/>
        <rFont val="Verdana"/>
        <family val="2"/>
        <charset val="204"/>
      </rPr>
      <t>С -Смородина Ю.В.-ССВК-Санкт-Петербург</t>
    </r>
    <r>
      <rPr>
        <sz val="10"/>
        <rFont val="Verdana"/>
        <family val="2"/>
        <charset val="204"/>
      </rPr>
      <t>, Е -  Русинова Е. - ССВК - Ленинградская область, Огулова Н. - СС1К - Ленинградская область</t>
    </r>
  </si>
</sst>
</file>

<file path=xl/styles.xml><?xml version="1.0" encoding="utf-8"?>
<styleSheet xmlns="http://schemas.openxmlformats.org/spreadsheetml/2006/main">
  <numFmts count="19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  <numFmt numFmtId="179" formatCode="_-* #,##0.00_р_._-;\-* #,##0.00_р_._-;_-* &quot;-&quot;??_р_._-;_-@_-"/>
  </numFmts>
  <fonts count="6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1"/>
      <name val="Verdana"/>
      <family val="2"/>
      <charset val="204"/>
    </font>
    <font>
      <sz val="8"/>
      <color theme="1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4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/>
    <xf numFmtId="0" fontId="20" fillId="0" borderId="0"/>
    <xf numFmtId="0" fontId="8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20" fillId="0" borderId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6" fillId="0" borderId="0"/>
    <xf numFmtId="0" fontId="16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6" fillId="0" borderId="0"/>
    <xf numFmtId="179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8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59" fillId="0" borderId="0"/>
    <xf numFmtId="0" fontId="20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59" fillId="0" borderId="0"/>
    <xf numFmtId="0" fontId="4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" fillId="48" borderId="10" applyNumberFormat="0" applyAlignment="0" applyProtection="0"/>
    <xf numFmtId="0" fontId="4" fillId="48" borderId="10" applyNumberFormat="0" applyAlignment="0" applyProtection="0"/>
    <xf numFmtId="0" fontId="4" fillId="48" borderId="10" applyNumberFormat="0" applyAlignment="0" applyProtection="0"/>
    <xf numFmtId="0" fontId="8" fillId="48" borderId="10" applyNumberFormat="0" applyAlignment="0" applyProtection="0"/>
    <xf numFmtId="0" fontId="8" fillId="48" borderId="10" applyNumberFormat="0" applyAlignment="0" applyProtection="0"/>
    <xf numFmtId="0" fontId="8" fillId="47" borderId="10" applyNumberFormat="0" applyFont="0" applyAlignment="0" applyProtection="0"/>
    <xf numFmtId="0" fontId="8" fillId="46" borderId="9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0" fontId="8" fillId="47" borderId="10" applyNumberFormat="0" applyFont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75" fontId="20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0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</cellStyleXfs>
  <cellXfs count="115">
    <xf numFmtId="0" fontId="0" fillId="0" borderId="0" xfId="0"/>
    <xf numFmtId="0" fontId="0" fillId="0" borderId="0" xfId="0"/>
    <xf numFmtId="0" fontId="18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horizontal="center" vertical="center"/>
      <protection locked="0"/>
    </xf>
    <xf numFmtId="0" fontId="22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wrapText="1"/>
      <protection locked="0"/>
    </xf>
    <xf numFmtId="49" fontId="12" fillId="0" borderId="0" xfId="4363" applyNumberFormat="1" applyFont="1" applyAlignment="1" applyProtection="1">
      <alignment wrapText="1"/>
      <protection locked="0"/>
    </xf>
    <xf numFmtId="0" fontId="12" fillId="0" borderId="0" xfId="4363" applyFont="1" applyAlignment="1" applyProtection="1">
      <alignment shrinkToFit="1"/>
      <protection locked="0"/>
    </xf>
    <xf numFmtId="0" fontId="12" fillId="0" borderId="0" xfId="4363" applyFont="1" applyAlignment="1" applyProtection="1">
      <alignment horizontal="center"/>
      <protection locked="0"/>
    </xf>
    <xf numFmtId="0" fontId="38" fillId="0" borderId="0" xfId="4363" applyFont="1" applyAlignment="1" applyProtection="1">
      <alignment horizontal="right" vertical="center"/>
      <protection locked="0"/>
    </xf>
    <xf numFmtId="0" fontId="13" fillId="44" borderId="8" xfId="4363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363" applyFont="1" applyFill="1" applyBorder="1" applyAlignment="1" applyProtection="1">
      <alignment horizontal="center" vertical="center" wrapText="1"/>
      <protection locked="0"/>
    </xf>
    <xf numFmtId="49" fontId="13" fillId="44" borderId="8" xfId="4363" applyNumberFormat="1" applyFont="1" applyFill="1" applyBorder="1" applyAlignment="1" applyProtection="1">
      <alignment horizontal="center" vertical="center" wrapText="1"/>
      <protection locked="0"/>
    </xf>
    <xf numFmtId="0" fontId="10" fillId="44" borderId="8" xfId="4362" applyFont="1" applyFill="1" applyBorder="1" applyAlignment="1" applyProtection="1">
      <alignment horizontal="center" vertical="center" wrapText="1"/>
      <protection locked="0"/>
    </xf>
    <xf numFmtId="0" fontId="0" fillId="44" borderId="8" xfId="0" applyFill="1" applyBorder="1"/>
    <xf numFmtId="0" fontId="15" fillId="44" borderId="8" xfId="4363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0" fillId="0" borderId="0" xfId="0"/>
    <xf numFmtId="0" fontId="11" fillId="0" borderId="0" xfId="4363" applyFont="1" applyAlignment="1" applyProtection="1">
      <alignment vertical="center"/>
      <protection locked="0"/>
    </xf>
    <xf numFmtId="0" fontId="12" fillId="0" borderId="0" xfId="4541" applyFont="1" applyProtection="1">
      <protection locked="0"/>
    </xf>
    <xf numFmtId="0" fontId="12" fillId="0" borderId="0" xfId="4541" applyFont="1" applyAlignment="1" applyProtection="1">
      <alignment wrapText="1"/>
      <protection locked="0"/>
    </xf>
    <xf numFmtId="0" fontId="12" fillId="0" borderId="0" xfId="4541" applyFont="1" applyAlignment="1" applyProtection="1">
      <alignment shrinkToFit="1"/>
      <protection locked="0"/>
    </xf>
    <xf numFmtId="1" fontId="43" fillId="0" borderId="0" xfId="4541" applyNumberFormat="1" applyFont="1" applyProtection="1"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15" fillId="44" borderId="8" xfId="4543" applyFont="1" applyFill="1" applyBorder="1" applyAlignment="1" applyProtection="1">
      <alignment horizontal="center" vertical="center" textRotation="90" wrapText="1"/>
      <protection locked="0"/>
    </xf>
    <xf numFmtId="1" fontId="15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174" fontId="14" fillId="0" borderId="8" xfId="4542" applyNumberFormat="1" applyFont="1" applyBorder="1" applyAlignment="1" applyProtection="1">
      <alignment horizontal="center" vertical="center" wrapText="1"/>
      <protection locked="0"/>
    </xf>
    <xf numFmtId="176" fontId="44" fillId="0" borderId="8" xfId="4542" applyNumberFormat="1" applyFont="1" applyBorder="1" applyAlignment="1" applyProtection="1">
      <alignment horizontal="center" vertical="center" wrapText="1"/>
      <protection locked="0"/>
    </xf>
    <xf numFmtId="0" fontId="13" fillId="0" borderId="8" xfId="4544" applyFont="1" applyBorder="1" applyAlignment="1" applyProtection="1">
      <alignment horizontal="center" vertical="center" wrapText="1"/>
      <protection locked="0"/>
    </xf>
    <xf numFmtId="0" fontId="12" fillId="0" borderId="8" xfId="4542" applyFont="1" applyBorder="1" applyAlignment="1" applyProtection="1">
      <alignment horizontal="center" vertical="center" wrapText="1"/>
      <protection locked="0"/>
    </xf>
    <xf numFmtId="1" fontId="15" fillId="0" borderId="8" xfId="4542" applyNumberFormat="1" applyFont="1" applyBorder="1" applyAlignment="1" applyProtection="1">
      <alignment horizontal="center" vertical="center" wrapText="1"/>
      <protection locked="0"/>
    </xf>
    <xf numFmtId="0" fontId="22" fillId="0" borderId="8" xfId="4542" applyFont="1" applyBorder="1" applyAlignment="1" applyProtection="1">
      <alignment horizontal="center" vertical="center" wrapText="1"/>
      <protection locked="0"/>
    </xf>
    <xf numFmtId="20" fontId="14" fillId="45" borderId="8" xfId="3750" applyNumberFormat="1" applyFont="1" applyFill="1" applyBorder="1" applyAlignment="1">
      <alignment horizontal="center" vertical="center"/>
    </xf>
    <xf numFmtId="0" fontId="47" fillId="0" borderId="0" xfId="3771" applyFont="1"/>
    <xf numFmtId="0" fontId="45" fillId="0" borderId="8" xfId="3771" applyFont="1" applyBorder="1"/>
    <xf numFmtId="0" fontId="49" fillId="0" borderId="8" xfId="3771" applyFont="1" applyBorder="1"/>
    <xf numFmtId="0" fontId="47" fillId="0" borderId="8" xfId="3771" applyFont="1" applyBorder="1" applyAlignment="1">
      <alignment wrapText="1"/>
    </xf>
    <xf numFmtId="0" fontId="48" fillId="0" borderId="8" xfId="3771" applyFont="1" applyBorder="1"/>
    <xf numFmtId="0" fontId="10" fillId="0" borderId="0" xfId="4363" applyFont="1" applyAlignment="1" applyProtection="1">
      <alignment vertical="center"/>
      <protection locked="0"/>
    </xf>
    <xf numFmtId="0" fontId="50" fillId="0" borderId="0" xfId="3771" applyFont="1" applyBorder="1" applyAlignment="1">
      <alignment horizontal="left" wrapText="1"/>
    </xf>
    <xf numFmtId="0" fontId="51" fillId="0" borderId="0" xfId="3771" applyFont="1" applyBorder="1" applyAlignment="1">
      <alignment horizontal="right"/>
    </xf>
    <xf numFmtId="0" fontId="51" fillId="0" borderId="0" xfId="3771" applyFont="1" applyBorder="1"/>
    <xf numFmtId="0" fontId="13" fillId="44" borderId="8" xfId="4546" applyFont="1" applyFill="1" applyBorder="1" applyAlignment="1" applyProtection="1">
      <alignment vertical="center" wrapText="1"/>
      <protection locked="0"/>
    </xf>
    <xf numFmtId="49" fontId="14" fillId="44" borderId="8" xfId="4546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546" applyFont="1" applyFill="1" applyBorder="1" applyAlignment="1" applyProtection="1">
      <alignment horizontal="center" vertical="center" wrapText="1"/>
      <protection locked="0"/>
    </xf>
    <xf numFmtId="0" fontId="13" fillId="44" borderId="8" xfId="4546" applyFont="1" applyFill="1" applyBorder="1" applyAlignment="1" applyProtection="1">
      <alignment horizontal="left" vertical="center" wrapText="1"/>
      <protection locked="0"/>
    </xf>
    <xf numFmtId="0" fontId="14" fillId="44" borderId="8" xfId="4547" applyFont="1" applyFill="1" applyBorder="1" applyAlignment="1" applyProtection="1">
      <alignment horizontal="center" vertical="center" wrapText="1"/>
      <protection locked="0"/>
    </xf>
    <xf numFmtId="0" fontId="38" fillId="0" borderId="0" xfId="4546" applyFont="1" applyAlignment="1" applyProtection="1">
      <alignment horizontal="left" vertical="center"/>
      <protection locked="0"/>
    </xf>
    <xf numFmtId="0" fontId="38" fillId="0" borderId="0" xfId="4545" applyFont="1" applyAlignment="1" applyProtection="1">
      <alignment horizontal="right" vertical="center"/>
      <protection locked="0"/>
    </xf>
    <xf numFmtId="0" fontId="0" fillId="0" borderId="0" xfId="0"/>
    <xf numFmtId="0" fontId="0" fillId="0" borderId="0" xfId="0"/>
    <xf numFmtId="0" fontId="11" fillId="45" borderId="8" xfId="4544" applyFont="1" applyFill="1" applyBorder="1" applyAlignment="1" applyProtection="1">
      <alignment horizontal="center" vertical="center" wrapText="1"/>
      <protection locked="0"/>
    </xf>
    <xf numFmtId="0" fontId="0" fillId="45" borderId="8" xfId="0" applyFill="1" applyBorder="1"/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0" fillId="0" borderId="0" xfId="0"/>
    <xf numFmtId="0" fontId="10" fillId="0" borderId="8" xfId="4601" applyNumberFormat="1" applyFont="1" applyFill="1" applyBorder="1" applyAlignment="1" applyProtection="1">
      <alignment horizontal="center" vertical="center"/>
      <protection locked="0"/>
    </xf>
    <xf numFmtId="0" fontId="13" fillId="45" borderId="8" xfId="4602" applyNumberFormat="1" applyFont="1" applyFill="1" applyBorder="1" applyAlignment="1" applyProtection="1">
      <alignment vertical="center" wrapText="1"/>
      <protection locked="0"/>
    </xf>
    <xf numFmtId="49" fontId="14" fillId="45" borderId="8" xfId="3750" applyNumberFormat="1" applyFont="1" applyFill="1" applyBorder="1" applyAlignment="1">
      <alignment horizontal="center" vertical="center" wrapText="1"/>
    </xf>
    <xf numFmtId="0" fontId="14" fillId="45" borderId="8" xfId="375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4" fillId="44" borderId="8" xfId="4546" applyFont="1" applyFill="1" applyBorder="1" applyAlignment="1" applyProtection="1">
      <alignment horizontal="center" vertical="center" wrapText="1"/>
      <protection locked="0"/>
    </xf>
    <xf numFmtId="0" fontId="38" fillId="0" borderId="0" xfId="4546" applyFont="1" applyAlignment="1" applyProtection="1">
      <alignment horizontal="left" vertical="center"/>
      <protection locked="0"/>
    </xf>
    <xf numFmtId="0" fontId="12" fillId="0" borderId="0" xfId="4541" applyFont="1" applyProtection="1">
      <protection locked="0"/>
    </xf>
    <xf numFmtId="0" fontId="12" fillId="0" borderId="0" xfId="4541" applyFont="1" applyAlignment="1" applyProtection="1">
      <alignment wrapText="1"/>
      <protection locked="0"/>
    </xf>
    <xf numFmtId="0" fontId="12" fillId="0" borderId="0" xfId="4541" applyFont="1" applyAlignment="1" applyProtection="1">
      <alignment shrinkToFit="1"/>
      <protection locked="0"/>
    </xf>
    <xf numFmtId="1" fontId="43" fillId="0" borderId="0" xfId="4541" applyNumberFormat="1" applyFont="1" applyProtection="1"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" fontId="15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176" fontId="15" fillId="44" borderId="8" xfId="4543" applyNumberFormat="1" applyFont="1" applyFill="1" applyBorder="1" applyAlignment="1" applyProtection="1">
      <alignment horizontal="center" vertical="center" wrapText="1"/>
      <protection locked="0"/>
    </xf>
    <xf numFmtId="1" fontId="12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546" applyFont="1" applyFill="1" applyBorder="1" applyAlignment="1" applyProtection="1">
      <alignment vertical="center" wrapText="1"/>
      <protection locked="0"/>
    </xf>
    <xf numFmtId="49" fontId="14" fillId="44" borderId="8" xfId="4546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6" applyFont="1" applyFill="1" applyBorder="1" applyAlignment="1" applyProtection="1">
      <alignment horizontal="left" vertical="center" wrapText="1"/>
      <protection locked="0"/>
    </xf>
    <xf numFmtId="0" fontId="14" fillId="44" borderId="8" xfId="4547" applyFont="1" applyFill="1" applyBorder="1" applyAlignment="1" applyProtection="1">
      <alignment horizontal="center" vertical="center" wrapText="1"/>
      <protection locked="0"/>
    </xf>
    <xf numFmtId="0" fontId="22" fillId="44" borderId="8" xfId="4544" applyFont="1" applyFill="1" applyBorder="1" applyAlignment="1" applyProtection="1">
      <alignment horizontal="center" vertical="center" wrapText="1"/>
      <protection locked="0"/>
    </xf>
    <xf numFmtId="174" fontId="14" fillId="44" borderId="8" xfId="4542" applyNumberFormat="1" applyFont="1" applyFill="1" applyBorder="1" applyAlignment="1" applyProtection="1">
      <alignment horizontal="center" vertical="center" wrapText="1"/>
      <protection locked="0"/>
    </xf>
    <xf numFmtId="176" fontId="44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13" fillId="44" borderId="8" xfId="4544" applyFont="1" applyFill="1" applyBorder="1" applyAlignment="1" applyProtection="1">
      <alignment horizontal="center" vertical="center" wrapText="1"/>
      <protection locked="0"/>
    </xf>
    <xf numFmtId="174" fontId="13" fillId="44" borderId="8" xfId="4542" applyNumberFormat="1" applyFont="1" applyFill="1" applyBorder="1" applyAlignment="1" applyProtection="1">
      <alignment horizontal="center" vertical="center" wrapText="1"/>
      <protection locked="0"/>
    </xf>
    <xf numFmtId="0" fontId="8" fillId="44" borderId="8" xfId="3750" applyFont="1" applyFill="1" applyBorder="1"/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37" fillId="0" borderId="0" xfId="4202" applyFont="1" applyFill="1" applyAlignment="1">
      <alignment horizontal="center" vertical="center" wrapText="1"/>
    </xf>
    <xf numFmtId="0" fontId="10" fillId="0" borderId="0" xfId="4363" applyFont="1" applyFill="1" applyAlignment="1" applyProtection="1">
      <alignment horizontal="center" vertical="center" wrapText="1"/>
      <protection locked="0"/>
    </xf>
    <xf numFmtId="0" fontId="11" fillId="0" borderId="0" xfId="4363" applyFont="1" applyFill="1" applyAlignment="1" applyProtection="1">
      <alignment horizontal="center" vertical="center" wrapText="1"/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76" fontId="12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22" fillId="44" borderId="8" xfId="4543" applyFont="1" applyFill="1" applyBorder="1" applyAlignment="1" applyProtection="1">
      <alignment horizontal="center" vertical="center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3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4541" applyFont="1" applyAlignment="1" applyProtection="1">
      <alignment horizontal="center" vertical="center" wrapText="1"/>
      <protection locked="0"/>
    </xf>
    <xf numFmtId="0" fontId="11" fillId="0" borderId="0" xfId="4363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wrapText="1"/>
    </xf>
    <xf numFmtId="0" fontId="22" fillId="0" borderId="0" xfId="4542" applyFont="1" applyAlignment="1" applyProtection="1">
      <alignment horizontal="center"/>
      <protection locked="0"/>
    </xf>
    <xf numFmtId="0" fontId="18" fillId="0" borderId="0" xfId="0" applyFont="1" applyAlignment="1">
      <alignment horizontal="center" vertical="center" wrapText="1"/>
    </xf>
    <xf numFmtId="0" fontId="22" fillId="44" borderId="12" xfId="4543" applyFont="1" applyFill="1" applyBorder="1" applyAlignment="1" applyProtection="1">
      <alignment horizontal="center" vertical="center"/>
      <protection locked="0"/>
    </xf>
    <xf numFmtId="0" fontId="22" fillId="44" borderId="13" xfId="4543" applyFont="1" applyFill="1" applyBorder="1" applyAlignment="1" applyProtection="1">
      <alignment horizontal="center" vertical="center"/>
      <protection locked="0"/>
    </xf>
    <xf numFmtId="0" fontId="22" fillId="44" borderId="14" xfId="4543" applyFont="1" applyFill="1" applyBorder="1" applyAlignment="1" applyProtection="1">
      <alignment horizontal="center" vertical="center"/>
      <protection locked="0"/>
    </xf>
    <xf numFmtId="0" fontId="8" fillId="0" borderId="8" xfId="3750" applyBorder="1"/>
    <xf numFmtId="0" fontId="13" fillId="44" borderId="15" xfId="4541" applyFont="1" applyFill="1" applyBorder="1" applyAlignment="1" applyProtection="1">
      <alignment horizontal="center" vertical="center" textRotation="90" wrapText="1"/>
      <protection locked="0"/>
    </xf>
    <xf numFmtId="0" fontId="8" fillId="0" borderId="0" xfId="3750"/>
    <xf numFmtId="0" fontId="13" fillId="44" borderId="16" xfId="4541" applyFont="1" applyFill="1" applyBorder="1" applyAlignment="1" applyProtection="1">
      <alignment horizontal="center" vertical="center" textRotation="90" wrapText="1"/>
      <protection locked="0"/>
    </xf>
    <xf numFmtId="0" fontId="52" fillId="0" borderId="0" xfId="0" applyFont="1" applyAlignment="1">
      <alignment horizontal="center" vertical="center" wrapText="1"/>
    </xf>
    <xf numFmtId="0" fontId="0" fillId="0" borderId="0" xfId="0"/>
    <xf numFmtId="0" fontId="50" fillId="0" borderId="0" xfId="3771" applyFont="1" applyBorder="1" applyAlignment="1">
      <alignment horizontal="right" wrapText="1"/>
    </xf>
    <xf numFmtId="0" fontId="22" fillId="0" borderId="0" xfId="3771" applyFont="1" applyAlignment="1">
      <alignment horizontal="center" vertical="center" wrapText="1"/>
    </xf>
    <xf numFmtId="0" fontId="45" fillId="0" borderId="0" xfId="3771" applyFont="1" applyAlignment="1">
      <alignment horizontal="center" vertical="center" wrapText="1"/>
    </xf>
    <xf numFmtId="0" fontId="46" fillId="0" borderId="0" xfId="3771" applyFont="1" applyAlignment="1">
      <alignment horizontal="center"/>
    </xf>
    <xf numFmtId="0" fontId="10" fillId="0" borderId="0" xfId="3771" applyFont="1" applyAlignment="1">
      <alignment horizontal="center" vertical="center" wrapText="1"/>
    </xf>
    <xf numFmtId="0" fontId="13" fillId="0" borderId="8" xfId="4546" applyFont="1" applyFill="1" applyBorder="1" applyAlignment="1" applyProtection="1">
      <alignment horizontal="left" vertical="center" wrapText="1"/>
      <protection locked="0"/>
    </xf>
    <xf numFmtId="49" fontId="14" fillId="0" borderId="8" xfId="4546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4546" applyFont="1" applyFill="1" applyBorder="1" applyAlignment="1" applyProtection="1">
      <alignment horizontal="center" vertical="center" wrapText="1"/>
      <protection locked="0"/>
    </xf>
  </cellXfs>
  <cellStyles count="5143">
    <cellStyle name="20% — акцент1" xfId="4568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69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70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71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572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573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574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575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576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577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578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579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580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581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582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583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584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585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4" xfId="1170"/>
    <cellStyle name="Денежный 10 2 2 5" xfId="1171"/>
    <cellStyle name="Денежный 10 2 2 5 2" xfId="1172"/>
    <cellStyle name="Денежный 10 2 3" xfId="1173"/>
    <cellStyle name="Денежный 10 2 3 10" xfId="1174"/>
    <cellStyle name="Денежный 10 2 3 2" xfId="1175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3" xfId="1180"/>
    <cellStyle name="Денежный 10 2 3 2 2 2 3 2" xfId="1181"/>
    <cellStyle name="Денежный 10 2 3 2 2 2 4" xfId="1182"/>
    <cellStyle name="Денежный 10 2 3 2 2 2 4 2" xfId="1183"/>
    <cellStyle name="Денежный 10 2 3 2 2 2 5" xfId="1184"/>
    <cellStyle name="Денежный 10 2 3 2 2 2 5 2" xfId="1185"/>
    <cellStyle name="Денежный 10 2 3 2 2 2 6" xfId="1186"/>
    <cellStyle name="Денежный 10 2 3 2 2 3" xfId="1187"/>
    <cellStyle name="Денежный 10 2 3 2 2 3 2" xfId="1188"/>
    <cellStyle name="Денежный 10 2 3 2 2 4" xfId="1189"/>
    <cellStyle name="Денежный 10 2 3 2 2 4 2" xfId="1190"/>
    <cellStyle name="Денежный 10 2 3 2 2 5" xfId="1191"/>
    <cellStyle name="Денежный 10 2 3 2 2 5 2" xfId="1192"/>
    <cellStyle name="Денежный 10 2 3 2 2 6" xfId="1193"/>
    <cellStyle name="Денежный 10 2 3 2 2 6 2" xfId="1194"/>
    <cellStyle name="Денежный 10 2 3 2 2 7" xfId="1195"/>
    <cellStyle name="Денежный 10 2 3 2 2 7 2" xfId="1196"/>
    <cellStyle name="Денежный 10 2 3 2 2 8" xfId="1197"/>
    <cellStyle name="Денежный 10 2 3 2 3" xfId="1198"/>
    <cellStyle name="Денежный 10 2 3 2 3 2" xfId="1199"/>
    <cellStyle name="Денежный 10 2 3 2 4" xfId="1200"/>
    <cellStyle name="Денежный 10 2 3 2 4 2" xfId="1201"/>
    <cellStyle name="Денежный 10 2 3 2 5" xfId="1202"/>
    <cellStyle name="Денежный 10 2 3 2 5 2" xfId="1203"/>
    <cellStyle name="Денежный 10 2 3 2 6" xfId="1204"/>
    <cellStyle name="Денежный 10 2 3 2 6 2" xfId="1205"/>
    <cellStyle name="Денежный 10 2 3 2 7" xfId="1206"/>
    <cellStyle name="Денежный 10 2 3 2 7 2" xfId="1207"/>
    <cellStyle name="Денежный 10 2 3 2 8" xfId="1208"/>
    <cellStyle name="Денежный 10 2 3 2 8 2" xfId="1209"/>
    <cellStyle name="Денежный 10 2 3 2 9" xfId="1210"/>
    <cellStyle name="Денежный 10 2 3 3" xfId="121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4" xfId="1267"/>
    <cellStyle name="Денежный 10 2 3 3 2 4 2" xfId="1268"/>
    <cellStyle name="Денежный 10 2 3 3 2 5" xfId="1269"/>
    <cellStyle name="Денежный 10 2 3 3 2 5 2" xfId="1270"/>
    <cellStyle name="Денежный 10 2 3 3 2 6" xfId="1271"/>
    <cellStyle name="Денежный 10 2 3 3 2 6 2" xfId="1272"/>
    <cellStyle name="Денежный 10 2 3 3 2 7" xfId="1273"/>
    <cellStyle name="Денежный 10 2 3 3 2 7 2" xfId="1274"/>
    <cellStyle name="Денежный 10 2 3 3 2 8" xfId="1275"/>
    <cellStyle name="Денежный 10 2 3 3 3" xfId="1276"/>
    <cellStyle name="Денежный 10 2 3 3 3 2" xfId="1277"/>
    <cellStyle name="Денежный 10 2 3 3 4" xfId="1278"/>
    <cellStyle name="Денежный 10 2 3 3 4 2" xfId="1279"/>
    <cellStyle name="Денежный 10 2 3 3 5" xfId="1280"/>
    <cellStyle name="Денежный 10 2 3 3 5 2" xfId="1281"/>
    <cellStyle name="Денежный 10 2 3 3 6" xfId="1282"/>
    <cellStyle name="Денежный 10 2 3 3 6 2" xfId="1283"/>
    <cellStyle name="Денежный 10 2 3 3 7" xfId="1284"/>
    <cellStyle name="Денежный 10 2 3 3 7 2" xfId="1285"/>
    <cellStyle name="Денежный 10 2 3 3 8" xfId="1286"/>
    <cellStyle name="Денежный 10 2 3 3 8 2" xfId="1287"/>
    <cellStyle name="Денежный 10 2 3 3 9" xfId="1288"/>
    <cellStyle name="Денежный 10 2 3 4" xfId="1289"/>
    <cellStyle name="Денежный 10 2 3 4 2" xfId="1290"/>
    <cellStyle name="Денежный 10 2 3 5" xfId="1291"/>
    <cellStyle name="Денежный 10 2 3 5 2" xfId="1292"/>
    <cellStyle name="Денежный 10 2 3 5 2 2" xfId="1293"/>
    <cellStyle name="Денежный 10 2 3 5 3" xfId="1294"/>
    <cellStyle name="Денежный 10 2 3 6" xfId="1295"/>
    <cellStyle name="Денежный 10 2 3 6 2" xfId="1296"/>
    <cellStyle name="Денежный 10 2 3 7" xfId="1297"/>
    <cellStyle name="Денежный 10 2 3 7 2" xfId="1298"/>
    <cellStyle name="Денежный 10 2 3 8" xfId="1299"/>
    <cellStyle name="Денежный 10 2 3 8 2" xfId="1300"/>
    <cellStyle name="Денежный 10 2 3 9" xfId="1301"/>
    <cellStyle name="Денежный 10 2 3 9 2" xfId="1302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3" xfId="1308"/>
    <cellStyle name="Денежный 10 2 4 2 2 3 2" xfId="1309"/>
    <cellStyle name="Денежный 10 2 4 2 2 4" xfId="1310"/>
    <cellStyle name="Денежный 10 2 4 2 2 4 2" xfId="1311"/>
    <cellStyle name="Денежный 10 2 4 2 2 5" xfId="1312"/>
    <cellStyle name="Денежный 10 2 4 2 3" xfId="1313"/>
    <cellStyle name="Денежный 10 2 4 2 3 2" xfId="1314"/>
    <cellStyle name="Денежный 10 2 4 2 4" xfId="1315"/>
    <cellStyle name="Денежный 10 2 4 2 4 2" xfId="1316"/>
    <cellStyle name="Денежный 10 2 4 2 5" xfId="1317"/>
    <cellStyle name="Денежный 10 2 4 2 5 2" xfId="1318"/>
    <cellStyle name="Денежный 10 2 4 2 6" xfId="1319"/>
    <cellStyle name="Денежный 10 2 4 2 6 2" xfId="1320"/>
    <cellStyle name="Денежный 10 2 4 2 7" xfId="1321"/>
    <cellStyle name="Денежный 10 2 4 2 7 2" xfId="1322"/>
    <cellStyle name="Денежный 10 2 4 2 8" xfId="1323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3" xfId="1328"/>
    <cellStyle name="Денежный 10 2 4 3 2 3 2" xfId="1329"/>
    <cellStyle name="Денежный 10 2 4 3 2 4" xfId="1330"/>
    <cellStyle name="Денежный 10 2 4 3 2 4 2" xfId="1331"/>
    <cellStyle name="Денежный 10 2 4 3 2 5" xfId="1332"/>
    <cellStyle name="Денежный 10 2 4 3 3" xfId="1333"/>
    <cellStyle name="Денежный 10 2 4 3 3 2" xfId="1334"/>
    <cellStyle name="Денежный 10 2 4 3 4" xfId="1335"/>
    <cellStyle name="Денежный 10 2 4 3 4 2" xfId="1336"/>
    <cellStyle name="Денежный 10 2 4 3 5" xfId="1337"/>
    <cellStyle name="Денежный 10 2 4 3 5 2" xfId="1338"/>
    <cellStyle name="Денежный 10 2 4 3 6" xfId="1339"/>
    <cellStyle name="Денежный 10 2 4 3 6 2" xfId="1340"/>
    <cellStyle name="Денежный 10 2 4 3 7" xfId="1341"/>
    <cellStyle name="Денежный 10 2 4 3 7 2" xfId="1342"/>
    <cellStyle name="Денежный 10 2 4 3 8" xfId="1343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3" xfId="1348"/>
    <cellStyle name="Денежный 10 2 4 4 2 3 2" xfId="1349"/>
    <cellStyle name="Денежный 10 2 4 4 2 4" xfId="1350"/>
    <cellStyle name="Денежный 10 2 4 4 2 4 2" xfId="1351"/>
    <cellStyle name="Денежный 10 2 4 4 2 5" xfId="1352"/>
    <cellStyle name="Денежный 10 2 4 4 3" xfId="1353"/>
    <cellStyle name="Денежный 10 2 4 4 3 2" xfId="1354"/>
    <cellStyle name="Денежный 10 2 4 4 4" xfId="1355"/>
    <cellStyle name="Денежный 10 2 4 4 4 2" xfId="1356"/>
    <cellStyle name="Денежный 10 2 4 4 5" xfId="1357"/>
    <cellStyle name="Денежный 10 2 4 4 5 2" xfId="1358"/>
    <cellStyle name="Денежный 10 2 4 4 6" xfId="1359"/>
    <cellStyle name="Денежный 10 2 4 4 6 2" xfId="1360"/>
    <cellStyle name="Денежный 10 2 4 4 7" xfId="1361"/>
    <cellStyle name="Денежный 10 2 4 4 7 2" xfId="1362"/>
    <cellStyle name="Денежный 10 2 4 4 8" xfId="1363"/>
    <cellStyle name="Денежный 10 2 4 5" xfId="1364"/>
    <cellStyle name="Денежный 10 2 4 5 2" xfId="1365"/>
    <cellStyle name="Денежный 10 2 4 5 2 2" xfId="1366"/>
    <cellStyle name="Денежный 10 2 4 5 3" xfId="1367"/>
    <cellStyle name="Денежный 10 2 4 5 3 2" xfId="1368"/>
    <cellStyle name="Денежный 10 2 4 5 4" xfId="1369"/>
    <cellStyle name="Денежный 10 2 4 6" xfId="1370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3" xfId="1375"/>
    <cellStyle name="Денежный 10 2 5 3 2" xfId="1376"/>
    <cellStyle name="Денежный 10 2 5 4" xfId="1377"/>
    <cellStyle name="Денежный 10 2 5 4 2" xfId="1378"/>
    <cellStyle name="Денежный 10 2 5 5" xfId="1379"/>
    <cellStyle name="Денежный 10 2 5 5 2" xfId="1380"/>
    <cellStyle name="Денежный 10 2 5 6" xfId="1381"/>
    <cellStyle name="Денежный 10 2 5 6 2" xfId="1382"/>
    <cellStyle name="Денежный 10 2 5 7" xfId="1383"/>
    <cellStyle name="Денежный 10 2 5 7 2" xfId="1384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3" xfId="1389"/>
    <cellStyle name="Денежный 10 2 6 2 3 2" xfId="1390"/>
    <cellStyle name="Денежный 10 2 6 2 4" xfId="1391"/>
    <cellStyle name="Денежный 10 2 6 2 4 2" xfId="1392"/>
    <cellStyle name="Денежный 10 2 6 2 5" xfId="1393"/>
    <cellStyle name="Денежный 10 2 6 3" xfId="1394"/>
    <cellStyle name="Денежный 10 2 6 3 2" xfId="1395"/>
    <cellStyle name="Денежный 10 2 6 4" xfId="1396"/>
    <cellStyle name="Денежный 10 2 6 4 2" xfId="1397"/>
    <cellStyle name="Денежный 10 2 6 5" xfId="1398"/>
    <cellStyle name="Денежный 10 2 6 5 2" xfId="1399"/>
    <cellStyle name="Денежный 10 2 6 6" xfId="1400"/>
    <cellStyle name="Денежный 10 2 6 6 2" xfId="1401"/>
    <cellStyle name="Денежный 10 2 6 7" xfId="1402"/>
    <cellStyle name="Денежный 10 2 6 7 2" xfId="1403"/>
    <cellStyle name="Денежный 10 2 6 8" xfId="1404"/>
    <cellStyle name="Денежный 10 2 7" xfId="1405"/>
    <cellStyle name="Денежный 10 2 7 2" xfId="1406"/>
    <cellStyle name="Денежный 10 2 7 2 2" xfId="1407"/>
    <cellStyle name="Денежный 10 2 7 3" xfId="1408"/>
    <cellStyle name="Денежный 10 2 7 3 2" xfId="1409"/>
    <cellStyle name="Денежный 10 2 7 4" xfId="1410"/>
    <cellStyle name="Денежный 10 2 7 4 2" xfId="1411"/>
    <cellStyle name="Денежный 10 2 7 5" xfId="1412"/>
    <cellStyle name="Денежный 10 2 7 5 2" xfId="1413"/>
    <cellStyle name="Денежный 10 2 7 6" xfId="1414"/>
    <cellStyle name="Денежный 10 2 7 6 2" xfId="1415"/>
    <cellStyle name="Денежный 10 2 7 7" xfId="1416"/>
    <cellStyle name="Денежный 10 2 7 7 2" xfId="1417"/>
    <cellStyle name="Денежный 10 2 7 8" xfId="1418"/>
    <cellStyle name="Денежный 10 2 8" xfId="1419"/>
    <cellStyle name="Денежный 10 3" xfId="1420"/>
    <cellStyle name="Денежный 10 3 10" xfId="1421"/>
    <cellStyle name="Денежный 10 3 2" xfId="1422"/>
    <cellStyle name="Денежный 10 3 2 2" xfId="1423"/>
    <cellStyle name="Денежный 10 3 2 3" xfId="1424"/>
    <cellStyle name="Денежный 10 3 2 4" xfId="1425"/>
    <cellStyle name="Денежный 10 3 2 5" xfId="1426"/>
    <cellStyle name="Денежный 10 3 2 6" xfId="1427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3" xfId="1432"/>
    <cellStyle name="Денежный 10 3 3 2 3 2" xfId="1433"/>
    <cellStyle name="Денежный 10 3 3 2 4" xfId="1434"/>
    <cellStyle name="Денежный 10 3 3 2 4 2" xfId="1435"/>
    <cellStyle name="Денежный 10 3 3 2 5" xfId="1436"/>
    <cellStyle name="Денежный 10 3 3 3" xfId="1437"/>
    <cellStyle name="Денежный 10 3 3 3 2" xfId="1438"/>
    <cellStyle name="Денежный 10 3 3 4" xfId="1439"/>
    <cellStyle name="Денежный 10 3 3 4 2" xfId="1440"/>
    <cellStyle name="Денежный 10 3 3 5" xfId="1441"/>
    <cellStyle name="Денежный 10 3 3 5 2" xfId="1442"/>
    <cellStyle name="Денежный 10 3 3 6" xfId="1443"/>
    <cellStyle name="Денежный 10 3 3 6 2" xfId="1444"/>
    <cellStyle name="Денежный 10 3 3 7" xfId="1445"/>
    <cellStyle name="Денежный 10 3 3 7 2" xfId="1446"/>
    <cellStyle name="Денежный 10 3 3 8" xfId="1447"/>
    <cellStyle name="Денежный 10 3 4" xfId="1448"/>
    <cellStyle name="Денежный 10 3 4 2" xfId="1449"/>
    <cellStyle name="Денежный 10 3 4 2 2" xfId="1450"/>
    <cellStyle name="Денежный 10 3 4 3" xfId="1451"/>
    <cellStyle name="Денежный 10 3 4 3 2" xfId="1452"/>
    <cellStyle name="Денежный 10 3 4 4" xfId="1453"/>
    <cellStyle name="Денежный 10 3 4 4 2" xfId="1454"/>
    <cellStyle name="Денежный 10 3 4 5" xfId="1455"/>
    <cellStyle name="Денежный 10 3 5" xfId="1456"/>
    <cellStyle name="Денежный 10 3 5 2" xfId="1457"/>
    <cellStyle name="Денежный 10 3 6" xfId="1458"/>
    <cellStyle name="Денежный 10 3 6 2" xfId="1459"/>
    <cellStyle name="Денежный 10 3 7" xfId="1460"/>
    <cellStyle name="Денежный 10 3 7 2" xfId="1461"/>
    <cellStyle name="Денежный 10 3 8" xfId="1462"/>
    <cellStyle name="Денежный 10 3 8 2" xfId="1463"/>
    <cellStyle name="Денежный 10 3 9" xfId="1464"/>
    <cellStyle name="Денежный 10 3 9 2" xfId="1465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3" xfId="1472"/>
    <cellStyle name="Денежный 10 4 3 2 3 2" xfId="1473"/>
    <cellStyle name="Денежный 10 4 3 2 4" xfId="1474"/>
    <cellStyle name="Денежный 10 4 3 2 4 2" xfId="1475"/>
    <cellStyle name="Денежный 10 4 3 2 5" xfId="1476"/>
    <cellStyle name="Денежный 10 4 3 3" xfId="1477"/>
    <cellStyle name="Денежный 10 4 3 3 2" xfId="1478"/>
    <cellStyle name="Денежный 10 4 3 4" xfId="1479"/>
    <cellStyle name="Денежный 10 4 3 4 2" xfId="1480"/>
    <cellStyle name="Денежный 10 4 3 5" xfId="1481"/>
    <cellStyle name="Денежный 10 4 3 5 2" xfId="1482"/>
    <cellStyle name="Денежный 10 4 3 6" xfId="1483"/>
    <cellStyle name="Денежный 10 4 3 6 2" xfId="1484"/>
    <cellStyle name="Денежный 10 4 3 7" xfId="1485"/>
    <cellStyle name="Денежный 10 4 3 7 2" xfId="1486"/>
    <cellStyle name="Денежный 10 4 3 8" xfId="1487"/>
    <cellStyle name="Денежный 10 5" xfId="1488"/>
    <cellStyle name="Денежный 10 5 2" xfId="1489"/>
    <cellStyle name="Денежный 10 5 2 2" xfId="1490"/>
    <cellStyle name="Денежный 10 5 3" xfId="1491"/>
    <cellStyle name="Денежный 10 6" xfId="1492"/>
    <cellStyle name="Денежный 10 6 2" xfId="1493"/>
    <cellStyle name="Денежный 10 7" xfId="1494"/>
    <cellStyle name="Денежный 10 7 2" xfId="1495"/>
    <cellStyle name="Денежный 10 8" xfId="1496"/>
    <cellStyle name="Денежный 10 8 2" xfId="1497"/>
    <cellStyle name="Денежный 10 9" xfId="1498"/>
    <cellStyle name="Денежный 10 9 2" xfId="1499"/>
    <cellStyle name="Денежный 100" xfId="1500"/>
    <cellStyle name="Денежный 100 2" xfId="1501"/>
    <cellStyle name="Денежный 100 3" xfId="1502"/>
    <cellStyle name="Денежный 100 4" xfId="4603"/>
    <cellStyle name="Денежный 11" xfId="1503"/>
    <cellStyle name="Денежный 11 10" xfId="1504"/>
    <cellStyle name="Денежный 11 10 2" xfId="1505"/>
    <cellStyle name="Денежный 11 10 3" xfId="1506"/>
    <cellStyle name="Денежный 11 10 4" xfId="1507"/>
    <cellStyle name="Денежный 11 10 5" xfId="1508"/>
    <cellStyle name="Денежный 11 10 6" xfId="1509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16 4" xfId="4604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3" xfId="1526"/>
    <cellStyle name="Денежный 11 2 2 2 4" xfId="1527"/>
    <cellStyle name="Денежный 11 2 2 2 5" xfId="1528"/>
    <cellStyle name="Денежный 11 2 2 2 6" xfId="1529"/>
    <cellStyle name="Денежный 11 2 2 3" xfId="1530"/>
    <cellStyle name="Денежный 11 2 2 4" xfId="1531"/>
    <cellStyle name="Денежный 11 2 2 5" xfId="1532"/>
    <cellStyle name="Денежный 11 2 2 6" xfId="1533"/>
    <cellStyle name="Денежный 11 2 2 7" xfId="1534"/>
    <cellStyle name="Денежный 11 2 2 8" xfId="1535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1 4" xfId="4606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15" xfId="4605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13" xfId="4607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5 5" xfId="4608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2 4" xfId="4609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8 3 5" xfId="4610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2 5" xfId="4612"/>
    <cellStyle name="Денежный 19 3" xfId="1905"/>
    <cellStyle name="Денежный 19 3 2" xfId="1906"/>
    <cellStyle name="Денежный 19 4" xfId="1907"/>
    <cellStyle name="Денежный 19 5" xfId="1908"/>
    <cellStyle name="Денежный 19 6" xfId="4611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3" xfId="1914"/>
    <cellStyle name="Денежный 2 10 2 10 4" xfId="1915"/>
    <cellStyle name="Денежный 2 10 2 10 5" xfId="1916"/>
    <cellStyle name="Денежный 2 10 2 10 6" xfId="1917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3" xfId="1923"/>
    <cellStyle name="Денежный 2 10 2 13 4" xfId="1924"/>
    <cellStyle name="Денежный 2 10 2 13 5" xfId="1925"/>
    <cellStyle name="Денежный 2 10 2 13 6" xfId="1926"/>
    <cellStyle name="Денежный 2 10 2 14" xfId="1927"/>
    <cellStyle name="Денежный 2 10 2 15" xfId="1928"/>
    <cellStyle name="Денежный 2 10 2 15 2" xfId="1929"/>
    <cellStyle name="Денежный 2 10 2 16" xfId="1930"/>
    <cellStyle name="Денежный 2 10 2 17" xfId="1931"/>
    <cellStyle name="Денежный 2 10 2 18" xfId="1932"/>
    <cellStyle name="Денежный 2 10 2 2" xfId="1933"/>
    <cellStyle name="Денежный 2 10 2 2 2" xfId="1934"/>
    <cellStyle name="Денежный 2 10 2 2 2 2" xfId="1935"/>
    <cellStyle name="Денежный 2 10 2 2 2 3" xfId="1936"/>
    <cellStyle name="Денежный 2 10 2 2 2 4" xfId="1937"/>
    <cellStyle name="Денежный 2 10 2 2 2 5" xfId="1938"/>
    <cellStyle name="Денежный 2 10 2 2 2 6" xfId="1939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3" xfId="1944"/>
    <cellStyle name="Денежный 2 10 2 3 4" xfId="1945"/>
    <cellStyle name="Денежный 2 10 2 3 5" xfId="1946"/>
    <cellStyle name="Денежный 2 10 2 3 6" xfId="1947"/>
    <cellStyle name="Денежный 2 10 2 4" xfId="1948"/>
    <cellStyle name="Денежный 2 10 2 4 2" xfId="1949"/>
    <cellStyle name="Денежный 2 10 2 4 3" xfId="1950"/>
    <cellStyle name="Денежный 2 10 2 4 4" xfId="1951"/>
    <cellStyle name="Денежный 2 10 2 4 5" xfId="1952"/>
    <cellStyle name="Денежный 2 10 2 4 6" xfId="1953"/>
    <cellStyle name="Денежный 2 10 2 5" xfId="1954"/>
    <cellStyle name="Денежный 2 10 2 5 2" xfId="1955"/>
    <cellStyle name="Денежный 2 10 2 5 3" xfId="1956"/>
    <cellStyle name="Денежный 2 10 2 5 4" xfId="1957"/>
    <cellStyle name="Денежный 2 10 2 5 5" xfId="1958"/>
    <cellStyle name="Денежный 2 10 2 5 6" xfId="1959"/>
    <cellStyle name="Денежный 2 10 2 6" xfId="1960"/>
    <cellStyle name="Денежный 2 10 2 6 2" xfId="1961"/>
    <cellStyle name="Денежный 2 10 2 6 3" xfId="1962"/>
    <cellStyle name="Денежный 2 10 2 6 4" xfId="1963"/>
    <cellStyle name="Денежный 2 10 2 6 5" xfId="1964"/>
    <cellStyle name="Денежный 2 10 2 6 6" xfId="1965"/>
    <cellStyle name="Денежный 2 10 2 7" xfId="1966"/>
    <cellStyle name="Денежный 2 10 2 7 2" xfId="1967"/>
    <cellStyle name="Денежный 2 10 2 7 3" xfId="1968"/>
    <cellStyle name="Денежный 2 10 2 7 4" xfId="1969"/>
    <cellStyle name="Денежный 2 10 2 7 5" xfId="1970"/>
    <cellStyle name="Денежный 2 10 2 7 6" xfId="1971"/>
    <cellStyle name="Денежный 2 10 2 8" xfId="1972"/>
    <cellStyle name="Денежный 2 10 2 8 2" xfId="1973"/>
    <cellStyle name="Денежный 2 10 2 8 3" xfId="1974"/>
    <cellStyle name="Денежный 2 10 2 8 4" xfId="1975"/>
    <cellStyle name="Денежный 2 10 2 8 5" xfId="1976"/>
    <cellStyle name="Денежный 2 10 2 8 6" xfId="1977"/>
    <cellStyle name="Денежный 2 10 2 9" xfId="1978"/>
    <cellStyle name="Денежный 2 10 2 9 2" xfId="1979"/>
    <cellStyle name="Денежный 2 10 2 9 3" xfId="1980"/>
    <cellStyle name="Денежный 2 10 2 9 4" xfId="1981"/>
    <cellStyle name="Денежный 2 10 2 9 5" xfId="1982"/>
    <cellStyle name="Денежный 2 10 2 9 6" xfId="1983"/>
    <cellStyle name="Денежный 2 10 3" xfId="1984"/>
    <cellStyle name="Денежный 2 10 4" xfId="1985"/>
    <cellStyle name="Денежный 2 10 5" xfId="1986"/>
    <cellStyle name="Денежный 2 10 6" xfId="1987"/>
    <cellStyle name="Денежный 2 10 7" xfId="1988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3" xfId="1993"/>
    <cellStyle name="Денежный 2 11 2 2 4" xfId="1994"/>
    <cellStyle name="Денежный 2 11 2 2 5" xfId="1995"/>
    <cellStyle name="Денежный 2 11 2 2 6" xfId="1996"/>
    <cellStyle name="Денежный 2 11 2 3" xfId="1997"/>
    <cellStyle name="Денежный 2 11 2 3 2" xfId="1998"/>
    <cellStyle name="Денежный 2 11 2 3 3" xfId="1999"/>
    <cellStyle name="Денежный 2 11 2 3 4" xfId="2000"/>
    <cellStyle name="Денежный 2 11 2 3 5" xfId="2001"/>
    <cellStyle name="Денежный 2 11 2 3 6" xfId="2002"/>
    <cellStyle name="Денежный 2 11 2 4" xfId="2003"/>
    <cellStyle name="Денежный 2 11 2 5" xfId="2004"/>
    <cellStyle name="Денежный 2 11 2 6" xfId="2005"/>
    <cellStyle name="Денежный 2 11 2 7" xfId="2006"/>
    <cellStyle name="Денежный 2 11 2 8" xfId="2007"/>
    <cellStyle name="Денежный 2 11 3" xfId="2008"/>
    <cellStyle name="Денежный 2 11 4" xfId="2009"/>
    <cellStyle name="Денежный 2 11 4 2" xfId="2010"/>
    <cellStyle name="Денежный 2 11 5" xfId="2011"/>
    <cellStyle name="Денежный 2 11 6" xfId="2012"/>
    <cellStyle name="Денежный 2 11 7" xfId="2013"/>
    <cellStyle name="Денежный 2 11 8" xfId="2014"/>
    <cellStyle name="Денежный 2 12" xfId="2015"/>
    <cellStyle name="Денежный 2 12 2" xfId="2016"/>
    <cellStyle name="Денежный 2 12 3" xfId="2017"/>
    <cellStyle name="Денежный 2 12 4" xfId="2018"/>
    <cellStyle name="Денежный 2 12 5" xfId="2019"/>
    <cellStyle name="Денежный 2 12 6" xfId="2020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5" xfId="2025"/>
    <cellStyle name="Денежный 2 13 6" xfId="2026"/>
    <cellStyle name="Денежный 2 13 7" xfId="2027"/>
    <cellStyle name="Денежный 2 13 8" xfId="2028"/>
    <cellStyle name="Денежный 2 14" xfId="2029"/>
    <cellStyle name="Денежный 2 14 2" xfId="2030"/>
    <cellStyle name="Денежный 2 14 3" xfId="2031"/>
    <cellStyle name="Денежный 2 15" xfId="2032"/>
    <cellStyle name="Денежный 2 15 2" xfId="2033"/>
    <cellStyle name="Денежный 2 15 3" xfId="2034"/>
    <cellStyle name="Денежный 2 15 3 2" xfId="2035"/>
    <cellStyle name="Денежный 2 15 4" xfId="2036"/>
    <cellStyle name="Денежный 2 15 5" xfId="2037"/>
    <cellStyle name="Денежный 2 15 6" xfId="2038"/>
    <cellStyle name="Денежный 2 16" xfId="2039"/>
    <cellStyle name="Денежный 2 16 2" xfId="2040"/>
    <cellStyle name="Денежный 2 16 3" xfId="2041"/>
    <cellStyle name="Денежный 2 16 4" xfId="2042"/>
    <cellStyle name="Денежный 2 16 5" xfId="2043"/>
    <cellStyle name="Денежный 2 16 6" xfId="2044"/>
    <cellStyle name="Денежный 2 17" xfId="2045"/>
    <cellStyle name="Денежный 2 17 2" xfId="2046"/>
    <cellStyle name="Денежный 2 17 3" xfId="2047"/>
    <cellStyle name="Денежный 2 17 4" xfId="2048"/>
    <cellStyle name="Денежный 2 17 5" xfId="2049"/>
    <cellStyle name="Денежный 2 17 6" xfId="2050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3" xfId="2056"/>
    <cellStyle name="Денежный 2 2 10 4" xfId="2057"/>
    <cellStyle name="Денежный 2 2 10 5" xfId="2058"/>
    <cellStyle name="Денежный 2 2 10 6" xfId="2059"/>
    <cellStyle name="Денежный 2 2 11" xfId="2060"/>
    <cellStyle name="Денежный 2 2 11 2" xfId="2061"/>
    <cellStyle name="Денежный 2 2 11 3" xfId="2062"/>
    <cellStyle name="Денежный 2 2 11 4" xfId="2063"/>
    <cellStyle name="Денежный 2 2 11 5" xfId="2064"/>
    <cellStyle name="Денежный 2 2 11 6" xfId="2065"/>
    <cellStyle name="Денежный 2 2 12" xfId="2066"/>
    <cellStyle name="Денежный 2 2 12 2" xfId="2067"/>
    <cellStyle name="Денежный 2 2 12 3" xfId="2068"/>
    <cellStyle name="Денежный 2 2 12 4" xfId="2069"/>
    <cellStyle name="Денежный 2 2 12 5" xfId="2070"/>
    <cellStyle name="Денежный 2 2 12 6" xfId="2071"/>
    <cellStyle name="Денежный 2 2 13" xfId="2072"/>
    <cellStyle name="Денежный 2 2 14" xfId="2073"/>
    <cellStyle name="Денежный 2 2 15" xfId="2074"/>
    <cellStyle name="Денежный 2 2 16" xfId="2075"/>
    <cellStyle name="Денежный 2 2 17" xfId="207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3" xfId="2086"/>
    <cellStyle name="Денежный 2 2 2 3 4" xfId="2087"/>
    <cellStyle name="Денежный 2 2 2 3 5" xfId="2088"/>
    <cellStyle name="Денежный 2 2 2 3 6" xfId="2089"/>
    <cellStyle name="Денежный 2 2 2 4" xfId="2090"/>
    <cellStyle name="Денежный 2 2 2 4 2" xfId="2091"/>
    <cellStyle name="Денежный 2 2 2 4 3" xfId="2092"/>
    <cellStyle name="Денежный 2 2 2 4 4" xfId="2093"/>
    <cellStyle name="Денежный 2 2 2 4 5" xfId="2094"/>
    <cellStyle name="Денежный 2 2 2 4 6" xfId="2095"/>
    <cellStyle name="Денежный 2 2 2 4 7" xfId="2096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3" xfId="2104"/>
    <cellStyle name="Денежный 2 2 3 3 2" xfId="2105"/>
    <cellStyle name="Денежный 2 2 3 3 3" xfId="2106"/>
    <cellStyle name="Денежный 2 2 3 4" xfId="2107"/>
    <cellStyle name="Денежный 2 2 3 5" xfId="2108"/>
    <cellStyle name="Денежный 2 2 3 6" xfId="2109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3" xfId="2114"/>
    <cellStyle name="Денежный 2 2 5 2 4" xfId="2115"/>
    <cellStyle name="Денежный 2 2 5 2 5" xfId="2116"/>
    <cellStyle name="Денежный 2 2 5 2 6" xfId="2117"/>
    <cellStyle name="Денежный 2 2 6" xfId="2118"/>
    <cellStyle name="Денежный 2 2 6 2" xfId="2119"/>
    <cellStyle name="Денежный 2 2 6 3" xfId="2120"/>
    <cellStyle name="Денежный 2 2 6 4" xfId="2121"/>
    <cellStyle name="Денежный 2 2 6 5" xfId="2122"/>
    <cellStyle name="Денежный 2 2 6 6" xfId="2123"/>
    <cellStyle name="Денежный 2 2 7" xfId="2124"/>
    <cellStyle name="Денежный 2 2 7 2" xfId="2125"/>
    <cellStyle name="Денежный 2 2 7 3" xfId="2126"/>
    <cellStyle name="Денежный 2 2 7 4" xfId="2127"/>
    <cellStyle name="Денежный 2 2 7 5" xfId="2128"/>
    <cellStyle name="Денежный 2 2 7 6" xfId="2129"/>
    <cellStyle name="Денежный 2 2 8" xfId="2130"/>
    <cellStyle name="Денежный 2 2 8 2" xfId="2131"/>
    <cellStyle name="Денежный 2 2 8 3" xfId="2132"/>
    <cellStyle name="Денежный 2 2 8 4" xfId="2133"/>
    <cellStyle name="Денежный 2 2 8 5" xfId="2134"/>
    <cellStyle name="Денежный 2 2 8 6" xfId="2135"/>
    <cellStyle name="Денежный 2 2 9" xfId="2136"/>
    <cellStyle name="Денежный 2 2 9 2" xfId="2137"/>
    <cellStyle name="Денежный 2 2 9 3" xfId="2138"/>
    <cellStyle name="Денежный 2 2 9 4" xfId="2139"/>
    <cellStyle name="Денежный 2 2 9 5" xfId="2140"/>
    <cellStyle name="Денежный 2 2 9 6" xfId="2141"/>
    <cellStyle name="Денежный 2 20" xfId="2142"/>
    <cellStyle name="Денежный 2 21" xfId="2143"/>
    <cellStyle name="Денежный 2 21 2" xfId="2144"/>
    <cellStyle name="Денежный 2 21 3" xfId="2145"/>
    <cellStyle name="Денежный 2 21 4" xfId="2146"/>
    <cellStyle name="Денежный 2 21 5" xfId="2147"/>
    <cellStyle name="Денежный 2 21 6" xfId="2148"/>
    <cellStyle name="Денежный 2 22" xfId="2149"/>
    <cellStyle name="Денежный 2 22 2" xfId="2150"/>
    <cellStyle name="Денежный 2 22 3" xfId="2151"/>
    <cellStyle name="Денежный 2 22 4" xfId="2152"/>
    <cellStyle name="Денежный 2 22 5" xfId="2153"/>
    <cellStyle name="Денежный 2 22 6" xfId="2154"/>
    <cellStyle name="Денежный 2 23" xfId="2155"/>
    <cellStyle name="Денежный 2 23 2" xfId="2156"/>
    <cellStyle name="Денежный 2 23 3" xfId="2157"/>
    <cellStyle name="Денежный 2 23 4" xfId="2158"/>
    <cellStyle name="Денежный 2 23 5" xfId="2159"/>
    <cellStyle name="Денежный 2 23 6" xfId="2160"/>
    <cellStyle name="Денежный 2 24" xfId="2161"/>
    <cellStyle name="Денежный 2 24 2" xfId="2162"/>
    <cellStyle name="Денежный 2 24 3" xfId="2163"/>
    <cellStyle name="Денежный 2 24 4" xfId="2164"/>
    <cellStyle name="Денежный 2 24 5" xfId="2165"/>
    <cellStyle name="Денежный 2 24 6" xfId="2166"/>
    <cellStyle name="Денежный 2 24 7" xfId="2167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3" xfId="2173"/>
    <cellStyle name="Денежный 2 28 4" xfId="2174"/>
    <cellStyle name="Денежный 2 28 5" xfId="2175"/>
    <cellStyle name="Денежный 2 28 6" xfId="2176"/>
    <cellStyle name="Денежный 2 29" xfId="2177"/>
    <cellStyle name="Денежный 2 29 2" xfId="2178"/>
    <cellStyle name="Денежный 2 29 3" xfId="2179"/>
    <cellStyle name="Денежный 2 29 3 2" xfId="2180"/>
    <cellStyle name="Денежный 2 29 4" xfId="2181"/>
    <cellStyle name="Денежный 2 29 5" xfId="2182"/>
    <cellStyle name="Денежный 2 29 6" xfId="2183"/>
    <cellStyle name="Денежный 2 3" xfId="2184"/>
    <cellStyle name="Денежный 2 3 10" xfId="2185"/>
    <cellStyle name="Денежный 2 3 11" xfId="2186"/>
    <cellStyle name="Денежный 2 3 12" xfId="2187"/>
    <cellStyle name="Денежный 2 3 13" xfId="2188"/>
    <cellStyle name="Денежный 2 3 14" xfId="2189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3" xfId="2194"/>
    <cellStyle name="Денежный 2 3 2 3 4" xfId="2195"/>
    <cellStyle name="Денежный 2 3 2 3 5" xfId="2196"/>
    <cellStyle name="Денежный 2 3 2 3 6" xfId="2197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3" xfId="2230"/>
    <cellStyle name="Денежный 2 34 4" xfId="2231"/>
    <cellStyle name="Денежный 2 34 5" xfId="2232"/>
    <cellStyle name="Денежный 2 34 6" xfId="2233"/>
    <cellStyle name="Денежный 2 35" xfId="2234"/>
    <cellStyle name="Денежный 2 35 2" xfId="2235"/>
    <cellStyle name="Денежный 2 35 3" xfId="2236"/>
    <cellStyle name="Денежный 2 35 4" xfId="2237"/>
    <cellStyle name="Денежный 2 35 5" xfId="2238"/>
    <cellStyle name="Денежный 2 35 6" xfId="2239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1" xfId="2248"/>
    <cellStyle name="Денежный 2 4 12" xfId="2249"/>
    <cellStyle name="Денежный 2 4 13" xfId="2250"/>
    <cellStyle name="Денежный 2 4 14" xfId="2251"/>
    <cellStyle name="Денежный 2 4 2" xfId="2252"/>
    <cellStyle name="Денежный 2 4 2 2" xfId="2253"/>
    <cellStyle name="Денежный 2 4 2 3" xfId="2254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3" xfId="2367"/>
    <cellStyle name="Денежный 2 45 4" xfId="2368"/>
    <cellStyle name="Денежный 2 45 5" xfId="2369"/>
    <cellStyle name="Денежный 2 45 6" xfId="2370"/>
    <cellStyle name="Денежный 2 46" xfId="2371"/>
    <cellStyle name="Денежный 2 47" xfId="2372"/>
    <cellStyle name="Денежный 2 48" xfId="2373"/>
    <cellStyle name="Денежный 2 49" xfId="2374"/>
    <cellStyle name="Денежный 2 49 10" xfId="237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1" xfId="2401"/>
    <cellStyle name="Денежный 2 5 12" xfId="2402"/>
    <cellStyle name="Денежный 2 5 13" xfId="2403"/>
    <cellStyle name="Денежный 2 5 2" xfId="2404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6" xfId="2409"/>
    <cellStyle name="Денежный 2 5 2 7" xfId="2410"/>
    <cellStyle name="Денежный 2 5 2 8" xfId="2411"/>
    <cellStyle name="Денежный 2 5 2 9" xfId="2412"/>
    <cellStyle name="Денежный 2 5 3" xfId="2413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6" xfId="2418"/>
    <cellStyle name="Денежный 2 5 3 6 2" xfId="2419"/>
    <cellStyle name="Денежный 2 5 3 7" xfId="2420"/>
    <cellStyle name="Денежный 2 5 3 8" xfId="2421"/>
    <cellStyle name="Денежный 2 5 3 9" xfId="2422"/>
    <cellStyle name="Денежный 2 5 4" xfId="2423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6" xfId="2428"/>
    <cellStyle name="Денежный 2 5 4 7" xfId="2429"/>
    <cellStyle name="Денежный 2 5 4 8" xfId="2430"/>
    <cellStyle name="Денежный 2 5 4 9" xfId="2431"/>
    <cellStyle name="Денежный 2 5 5" xfId="2432"/>
    <cellStyle name="Денежный 2 5 6" xfId="2433"/>
    <cellStyle name="Денежный 2 5 6 2" xfId="2434"/>
    <cellStyle name="Денежный 2 5 6 3" xfId="2435"/>
    <cellStyle name="Денежный 2 5 6 4" xfId="2436"/>
    <cellStyle name="Денежный 2 5 6 5" xfId="2437"/>
    <cellStyle name="Денежный 2 5 6 6" xfId="2438"/>
    <cellStyle name="Денежный 2 5 7" xfId="2439"/>
    <cellStyle name="Денежный 2 5 7 2" xfId="2440"/>
    <cellStyle name="Денежный 2 5 7 3" xfId="2441"/>
    <cellStyle name="Денежный 2 5 7 4" xfId="2442"/>
    <cellStyle name="Денежный 2 5 7 5" xfId="2443"/>
    <cellStyle name="Денежный 2 5 7 6" xfId="2444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1" xfId="2449"/>
    <cellStyle name="Денежный 2 52" xfId="2450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3" xfId="2474"/>
    <cellStyle name="Денежный 2 6 4" xfId="2475"/>
    <cellStyle name="Денежный 2 6 5" xfId="2476"/>
    <cellStyle name="Денежный 2 6 6" xfId="2477"/>
    <cellStyle name="Денежный 2 60" xfId="2478"/>
    <cellStyle name="Денежный 2 7" xfId="2479"/>
    <cellStyle name="Денежный 2 7 2" xfId="2480"/>
    <cellStyle name="Денежный 2 7 3" xfId="2481"/>
    <cellStyle name="Денежный 2 7 4" xfId="2482"/>
    <cellStyle name="Денежный 2 7 5" xfId="2483"/>
    <cellStyle name="Денежный 2 7 6" xfId="2484"/>
    <cellStyle name="Денежный 2 8" xfId="2485"/>
    <cellStyle name="Денежный 2 8 2" xfId="2486"/>
    <cellStyle name="Денежный 2 8 3" xfId="2487"/>
    <cellStyle name="Денежный 2 8 4" xfId="2488"/>
    <cellStyle name="Денежный 2 8 5" xfId="2489"/>
    <cellStyle name="Денежный 2 8 6" xfId="2490"/>
    <cellStyle name="Денежный 2 9" xfId="2491"/>
    <cellStyle name="Денежный 2 9 2" xfId="2492"/>
    <cellStyle name="Денежный 2 9 3" xfId="2493"/>
    <cellStyle name="Денежный 2 9 4" xfId="2494"/>
    <cellStyle name="Денежный 2 9 5" xfId="2495"/>
    <cellStyle name="Денежный 2 9 6" xfId="2496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1 5" xfId="4613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2 5" xfId="4614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3 5" xfId="4615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5 5" xfId="4616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7 5" xfId="4617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8 5" xfId="4618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29 5" xfId="4619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3" xfId="2828"/>
    <cellStyle name="Денежный 3 2 2 2 2 3 2" xfId="2829"/>
    <cellStyle name="Денежный 3 2 2 2 2 4" xfId="2830"/>
    <cellStyle name="Денежный 3 2 2 2 2 4 2" xfId="2831"/>
    <cellStyle name="Денежный 3 2 2 2 2 5" xfId="2832"/>
    <cellStyle name="Денежный 3 2 2 2 3" xfId="2833"/>
    <cellStyle name="Денежный 3 2 2 2 3 2" xfId="2834"/>
    <cellStyle name="Денежный 3 2 2 2 3 2 2" xfId="2835"/>
    <cellStyle name="Денежный 3 2 2 2 3 3" xfId="2836"/>
    <cellStyle name="Денежный 3 2 2 2 4" xfId="2837"/>
    <cellStyle name="Денежный 3 2 2 2 4 2" xfId="2838"/>
    <cellStyle name="Денежный 3 2 2 2 5" xfId="2839"/>
    <cellStyle name="Денежный 3 2 2 2 5 2" xfId="2840"/>
    <cellStyle name="Денежный 3 2 2 2 6" xfId="2841"/>
    <cellStyle name="Денежный 3 2 2 2 6 2" xfId="2842"/>
    <cellStyle name="Денежный 3 2 2 2 7" xfId="2843"/>
    <cellStyle name="Денежный 3 2 2 2 7 2" xfId="2844"/>
    <cellStyle name="Денежный 3 2 2 2 8" xfId="2845"/>
    <cellStyle name="Денежный 3 2 2 3" xfId="2846"/>
    <cellStyle name="Денежный 3 2 2 4" xfId="2847"/>
    <cellStyle name="Денежный 3 2 2 4 2" xfId="2848"/>
    <cellStyle name="Денежный 3 2 2 5" xfId="2849"/>
    <cellStyle name="Денежный 3 2 2 5 2" xfId="285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3" xfId="2864"/>
    <cellStyle name="Денежный 3 3 3 2 3 2" xfId="2865"/>
    <cellStyle name="Денежный 3 3 3 2 4" xfId="2866"/>
    <cellStyle name="Денежный 3 3 3 2 4 2" xfId="2867"/>
    <cellStyle name="Денежный 3 3 3 2 5" xfId="2868"/>
    <cellStyle name="Денежный 3 3 3 3" xfId="2869"/>
    <cellStyle name="Денежный 3 3 3 3 2" xfId="2870"/>
    <cellStyle name="Денежный 3 3 3 4" xfId="2871"/>
    <cellStyle name="Денежный 3 3 3 4 2" xfId="2872"/>
    <cellStyle name="Денежный 3 3 3 5" xfId="2873"/>
    <cellStyle name="Денежный 3 3 3 5 2" xfId="2874"/>
    <cellStyle name="Денежный 3 3 3 6" xfId="2875"/>
    <cellStyle name="Денежный 3 3 3 6 2" xfId="2876"/>
    <cellStyle name="Денежный 3 3 3 7" xfId="2877"/>
    <cellStyle name="Денежный 3 3 3 7 2" xfId="2878"/>
    <cellStyle name="Денежный 3 3 3 8" xfId="2879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3" xfId="2887"/>
    <cellStyle name="Денежный 3 4 3 2 3 2" xfId="2888"/>
    <cellStyle name="Денежный 3 4 3 2 4" xfId="2889"/>
    <cellStyle name="Денежный 3 4 3 2 4 2" xfId="2890"/>
    <cellStyle name="Денежный 3 4 3 2 5" xfId="2891"/>
    <cellStyle name="Денежный 3 4 3 3" xfId="2892"/>
    <cellStyle name="Денежный 3 4 3 3 2" xfId="2893"/>
    <cellStyle name="Денежный 3 4 3 4" xfId="2894"/>
    <cellStyle name="Денежный 3 4 3 4 2" xfId="2895"/>
    <cellStyle name="Денежный 3 4 3 5" xfId="2896"/>
    <cellStyle name="Денежный 3 4 3 5 2" xfId="2897"/>
    <cellStyle name="Денежный 3 4 3 6" xfId="2898"/>
    <cellStyle name="Денежный 3 4 3 6 2" xfId="2899"/>
    <cellStyle name="Денежный 3 4 3 7" xfId="2900"/>
    <cellStyle name="Денежный 3 4 3 7 2" xfId="2901"/>
    <cellStyle name="Денежный 3 4 3 8" xfId="2902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6" xfId="2909"/>
    <cellStyle name="Денежный 3 5 6 2" xfId="2910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3" xfId="2916"/>
    <cellStyle name="Денежный 3 6 2 2 3 2" xfId="2917"/>
    <cellStyle name="Денежный 3 6 2 2 4" xfId="2918"/>
    <cellStyle name="Денежный 3 6 2 2 4 2" xfId="2919"/>
    <cellStyle name="Денежный 3 6 2 2 5" xfId="2920"/>
    <cellStyle name="Денежный 3 6 2 3" xfId="2921"/>
    <cellStyle name="Денежный 3 6 2 3 2" xfId="2922"/>
    <cellStyle name="Денежный 3 6 2 4" xfId="2923"/>
    <cellStyle name="Денежный 3 6 2 4 2" xfId="2924"/>
    <cellStyle name="Денежный 3 6 2 5" xfId="2925"/>
    <cellStyle name="Денежный 3 6 2 5 2" xfId="2926"/>
    <cellStyle name="Денежный 3 6 2 6" xfId="2927"/>
    <cellStyle name="Денежный 3 6 2 6 2" xfId="2928"/>
    <cellStyle name="Денежный 3 6 2 7" xfId="2929"/>
    <cellStyle name="Денежный 3 6 2 7 2" xfId="2930"/>
    <cellStyle name="Денежный 3 6 2 8" xfId="2931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1" xfId="2937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3" xfId="2944"/>
    <cellStyle name="Денежный 3 8 5 3 2" xfId="2945"/>
    <cellStyle name="Денежный 3 8 5 4" xfId="2946"/>
    <cellStyle name="Денежный 3 8 5 4 2" xfId="2947"/>
    <cellStyle name="Денежный 3 8 5 5" xfId="2948"/>
    <cellStyle name="Денежный 3 8 6" xfId="2949"/>
    <cellStyle name="Денежный 3 8 6 2" xfId="2950"/>
    <cellStyle name="Денежный 3 8 7" xfId="2951"/>
    <cellStyle name="Денежный 3 8 7 2" xfId="2952"/>
    <cellStyle name="Денежный 3 8 8" xfId="2953"/>
    <cellStyle name="Денежный 3 8 8 2" xfId="2954"/>
    <cellStyle name="Денежный 3 8 9" xfId="2955"/>
    <cellStyle name="Денежный 3 8 9 2" xfId="2956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1 5" xfId="4620"/>
    <cellStyle name="Денежный 32" xfId="2965"/>
    <cellStyle name="Денежный 32 2" xfId="2966"/>
    <cellStyle name="Денежный 32 2 2" xfId="2967"/>
    <cellStyle name="Денежный 32 2 3" xfId="2968"/>
    <cellStyle name="Денежный 32 2 4" xfId="4622"/>
    <cellStyle name="Денежный 32 3" xfId="2969"/>
    <cellStyle name="Денежный 32 3 2" xfId="2970"/>
    <cellStyle name="Денежный 32 4" xfId="2971"/>
    <cellStyle name="Денежный 32 5" xfId="2972"/>
    <cellStyle name="Денежный 32 6" xfId="4621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3 5" xfId="4623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4 5" xfId="4624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5 5" xfId="4625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6 5" xfId="4626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7 5" xfId="4627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8 5" xfId="4628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39 5" xfId="4629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1" xfId="3021"/>
    <cellStyle name="Денежный 4 14 11 2" xfId="3022"/>
    <cellStyle name="Денежный 4 14 12" xfId="3023"/>
    <cellStyle name="Денежный 4 14 12 2" xfId="3024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3" xfId="3029"/>
    <cellStyle name="Денежный 4 14 2 2 3 2" xfId="3030"/>
    <cellStyle name="Денежный 4 14 2 2 4" xfId="3031"/>
    <cellStyle name="Денежный 4 14 2 2 4 2" xfId="3032"/>
    <cellStyle name="Денежный 4 14 2 2 5" xfId="3033"/>
    <cellStyle name="Денежный 4 14 2 3" xfId="3034"/>
    <cellStyle name="Денежный 4 14 2 3 2" xfId="3035"/>
    <cellStyle name="Денежный 4 14 2 4" xfId="3036"/>
    <cellStyle name="Денежный 4 14 2 4 2" xfId="3037"/>
    <cellStyle name="Денежный 4 14 2 5" xfId="3038"/>
    <cellStyle name="Денежный 4 14 2 5 2" xfId="3039"/>
    <cellStyle name="Денежный 4 14 2 6" xfId="3040"/>
    <cellStyle name="Денежный 4 14 2 6 2" xfId="3041"/>
    <cellStyle name="Денежный 4 14 2 7" xfId="3042"/>
    <cellStyle name="Денежный 4 14 2 7 2" xfId="3043"/>
    <cellStyle name="Денежный 4 14 2 8" xfId="3044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3" xfId="3049"/>
    <cellStyle name="Денежный 4 14 3 2 3 2" xfId="3050"/>
    <cellStyle name="Денежный 4 14 3 2 4" xfId="3051"/>
    <cellStyle name="Денежный 4 14 3 2 4 2" xfId="3052"/>
    <cellStyle name="Денежный 4 14 3 2 5" xfId="3053"/>
    <cellStyle name="Денежный 4 14 3 3" xfId="3054"/>
    <cellStyle name="Денежный 4 14 3 3 2" xfId="3055"/>
    <cellStyle name="Денежный 4 14 3 4" xfId="3056"/>
    <cellStyle name="Денежный 4 14 3 4 2" xfId="3057"/>
    <cellStyle name="Денежный 4 14 3 5" xfId="3058"/>
    <cellStyle name="Денежный 4 14 3 5 2" xfId="3059"/>
    <cellStyle name="Денежный 4 14 3 6" xfId="3060"/>
    <cellStyle name="Денежный 4 14 3 6 2" xfId="3061"/>
    <cellStyle name="Денежный 4 14 3 7" xfId="3062"/>
    <cellStyle name="Денежный 4 14 3 7 2" xfId="3063"/>
    <cellStyle name="Денежный 4 14 3 8" xfId="3064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3" xfId="3069"/>
    <cellStyle name="Денежный 4 14 4 2 3 2" xfId="3070"/>
    <cellStyle name="Денежный 4 14 4 2 4" xfId="3071"/>
    <cellStyle name="Денежный 4 14 4 2 4 2" xfId="3072"/>
    <cellStyle name="Денежный 4 14 4 2 5" xfId="3073"/>
    <cellStyle name="Денежный 4 14 4 3" xfId="3074"/>
    <cellStyle name="Денежный 4 14 4 3 2" xfId="3075"/>
    <cellStyle name="Денежный 4 14 4 4" xfId="3076"/>
    <cellStyle name="Денежный 4 14 4 4 2" xfId="3077"/>
    <cellStyle name="Денежный 4 14 4 5" xfId="3078"/>
    <cellStyle name="Денежный 4 14 4 5 2" xfId="3079"/>
    <cellStyle name="Денежный 4 14 4 6" xfId="3080"/>
    <cellStyle name="Денежный 4 14 4 6 2" xfId="3081"/>
    <cellStyle name="Денежный 4 14 4 7" xfId="3082"/>
    <cellStyle name="Денежный 4 14 4 7 2" xfId="3083"/>
    <cellStyle name="Денежный 4 14 4 8" xfId="3084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3" xfId="3089"/>
    <cellStyle name="Денежный 4 14 5 2 3 2" xfId="3090"/>
    <cellStyle name="Денежный 4 14 5 2 4" xfId="3091"/>
    <cellStyle name="Денежный 4 14 5 2 4 2" xfId="3092"/>
    <cellStyle name="Денежный 4 14 5 2 5" xfId="3093"/>
    <cellStyle name="Денежный 4 14 5 3" xfId="3094"/>
    <cellStyle name="Денежный 4 14 5 3 2" xfId="3095"/>
    <cellStyle name="Денежный 4 14 5 4" xfId="3096"/>
    <cellStyle name="Денежный 4 14 5 4 2" xfId="3097"/>
    <cellStyle name="Денежный 4 14 5 5" xfId="3098"/>
    <cellStyle name="Денежный 4 14 5 5 2" xfId="3099"/>
    <cellStyle name="Денежный 4 14 5 6" xfId="3100"/>
    <cellStyle name="Денежный 4 14 5 6 2" xfId="3101"/>
    <cellStyle name="Денежный 4 14 5 7" xfId="3102"/>
    <cellStyle name="Денежный 4 14 5 7 2" xfId="3103"/>
    <cellStyle name="Денежный 4 14 5 8" xfId="3104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3" xfId="3109"/>
    <cellStyle name="Денежный 4 14 6 2 3 2" xfId="3110"/>
    <cellStyle name="Денежный 4 14 6 2 4" xfId="3111"/>
    <cellStyle name="Денежный 4 14 6 2 4 2" xfId="3112"/>
    <cellStyle name="Денежный 4 14 6 2 5" xfId="3113"/>
    <cellStyle name="Денежный 4 14 6 3" xfId="3114"/>
    <cellStyle name="Денежный 4 14 6 3 2" xfId="3115"/>
    <cellStyle name="Денежный 4 14 6 4" xfId="3116"/>
    <cellStyle name="Денежный 4 14 6 4 2" xfId="3117"/>
    <cellStyle name="Денежный 4 14 6 5" xfId="3118"/>
    <cellStyle name="Денежный 4 14 6 5 2" xfId="3119"/>
    <cellStyle name="Денежный 4 14 6 6" xfId="3120"/>
    <cellStyle name="Денежный 4 14 6 6 2" xfId="3121"/>
    <cellStyle name="Денежный 4 14 6 7" xfId="3122"/>
    <cellStyle name="Денежный 4 14 6 7 2" xfId="3123"/>
    <cellStyle name="Денежный 4 14 6 8" xfId="3124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3" xfId="3129"/>
    <cellStyle name="Денежный 4 14 7 3" xfId="3130"/>
    <cellStyle name="Денежный 4 14 7 3 2" xfId="3131"/>
    <cellStyle name="Денежный 4 14 7 4" xfId="3132"/>
    <cellStyle name="Денежный 4 14 7 4 2" xfId="3133"/>
    <cellStyle name="Денежный 4 14 7 5" xfId="3134"/>
    <cellStyle name="Денежный 4 14 8" xfId="3135"/>
    <cellStyle name="Денежный 4 14 8 2" xfId="3136"/>
    <cellStyle name="Денежный 4 14 9" xfId="3137"/>
    <cellStyle name="Денежный 4 14 9 2" xfId="3138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2 4" xfId="4632"/>
    <cellStyle name="Денежный 4 15 2 3" xfId="3144"/>
    <cellStyle name="Денежный 4 15 2 4" xfId="3145"/>
    <cellStyle name="Денежный 4 15 2 5" xfId="4631"/>
    <cellStyle name="Денежный 4 15 3" xfId="3146"/>
    <cellStyle name="Денежный 4 15 3 2" xfId="3147"/>
    <cellStyle name="Денежный 4 15 3 3" xfId="3148"/>
    <cellStyle name="Денежный 4 15 3 4" xfId="4633"/>
    <cellStyle name="Денежный 4 15 4" xfId="3149"/>
    <cellStyle name="Денежный 4 15 5" xfId="3150"/>
    <cellStyle name="Денежный 4 15 6" xfId="4630"/>
    <cellStyle name="Денежный 4 16" xfId="3151"/>
    <cellStyle name="Денежный 4 16 2" xfId="3152"/>
    <cellStyle name="Денежный 4 16 2 2" xfId="4635"/>
    <cellStyle name="Денежный 4 16 3" xfId="3153"/>
    <cellStyle name="Денежный 4 16 4" xfId="4634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3" xfId="3177"/>
    <cellStyle name="Денежный 4 5 2 2 3 2" xfId="3178"/>
    <cellStyle name="Денежный 4 5 2 2 4" xfId="3179"/>
    <cellStyle name="Денежный 4 5 2 2 4 2" xfId="3180"/>
    <cellStyle name="Денежный 4 5 2 2 5" xfId="3181"/>
    <cellStyle name="Денежный 4 5 2 3" xfId="3182"/>
    <cellStyle name="Денежный 4 5 2 3 2" xfId="3183"/>
    <cellStyle name="Денежный 4 5 2 4" xfId="3184"/>
    <cellStyle name="Денежный 4 5 2 4 2" xfId="3185"/>
    <cellStyle name="Денежный 4 5 2 5" xfId="3186"/>
    <cellStyle name="Денежный 4 5 2 5 2" xfId="3187"/>
    <cellStyle name="Денежный 4 5 2 6" xfId="3188"/>
    <cellStyle name="Денежный 4 5 2 6 2" xfId="3189"/>
    <cellStyle name="Денежный 4 5 2 7" xfId="3190"/>
    <cellStyle name="Денежный 4 5 2 7 2" xfId="3191"/>
    <cellStyle name="Денежный 4 5 2 8" xfId="3192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0 5" xfId="4636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1 5" xfId="4637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2 5" xfId="4638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3 5" xfId="4639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4 5" xfId="4640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5 5" xfId="4641"/>
    <cellStyle name="Денежный 46" xfId="3228"/>
    <cellStyle name="Денежный 46 2" xfId="3229"/>
    <cellStyle name="Денежный 46 3" xfId="3230"/>
    <cellStyle name="Денежный 46 4" xfId="4642"/>
    <cellStyle name="Денежный 47" xfId="3231"/>
    <cellStyle name="Денежный 47 2" xfId="3232"/>
    <cellStyle name="Денежный 47 3" xfId="3233"/>
    <cellStyle name="Денежный 47 4" xfId="4643"/>
    <cellStyle name="Денежный 48" xfId="3234"/>
    <cellStyle name="Денежный 48 2" xfId="3235"/>
    <cellStyle name="Денежный 48 3" xfId="3236"/>
    <cellStyle name="Денежный 48 4" xfId="4644"/>
    <cellStyle name="Денежный 49" xfId="3237"/>
    <cellStyle name="Денежный 49 2" xfId="3238"/>
    <cellStyle name="Денежный 49 3" xfId="3239"/>
    <cellStyle name="Денежный 49 4" xfId="4645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6 4" xfId="4646"/>
    <cellStyle name="Денежный 5 7" xfId="3257"/>
    <cellStyle name="Денежный 5 7 2" xfId="3258"/>
    <cellStyle name="Денежный 5 7 3" xfId="3259"/>
    <cellStyle name="Денежный 5 7 4" xfId="4647"/>
    <cellStyle name="Денежный 50" xfId="3260"/>
    <cellStyle name="Денежный 50 2" xfId="3261"/>
    <cellStyle name="Денежный 50 3" xfId="3262"/>
    <cellStyle name="Денежный 50 4" xfId="4648"/>
    <cellStyle name="Денежный 51" xfId="3263"/>
    <cellStyle name="Денежный 51 2" xfId="3264"/>
    <cellStyle name="Денежный 51 3" xfId="3265"/>
    <cellStyle name="Денежный 51 4" xfId="4649"/>
    <cellStyle name="Денежный 52" xfId="3266"/>
    <cellStyle name="Денежный 52 2" xfId="3267"/>
    <cellStyle name="Денежный 52 3" xfId="3268"/>
    <cellStyle name="Денежный 52 4" xfId="4650"/>
    <cellStyle name="Денежный 53" xfId="3269"/>
    <cellStyle name="Денежный 53 2" xfId="3270"/>
    <cellStyle name="Денежный 53 3" xfId="3271"/>
    <cellStyle name="Денежный 53 4" xfId="4651"/>
    <cellStyle name="Денежный 54" xfId="3272"/>
    <cellStyle name="Денежный 54 2" xfId="3273"/>
    <cellStyle name="Денежный 54 3" xfId="3274"/>
    <cellStyle name="Денежный 54 4" xfId="4652"/>
    <cellStyle name="Денежный 55" xfId="3275"/>
    <cellStyle name="Денежный 55 2" xfId="3276"/>
    <cellStyle name="Денежный 55 3" xfId="3277"/>
    <cellStyle name="Денежный 55 4" xfId="4653"/>
    <cellStyle name="Денежный 56" xfId="3278"/>
    <cellStyle name="Денежный 56 2" xfId="3279"/>
    <cellStyle name="Денежный 56 3" xfId="3280"/>
    <cellStyle name="Денежный 56 4" xfId="4654"/>
    <cellStyle name="Денежный 57" xfId="3281"/>
    <cellStyle name="Денежный 57 2" xfId="3282"/>
    <cellStyle name="Денежный 57 3" xfId="3283"/>
    <cellStyle name="Денежный 57 4" xfId="4655"/>
    <cellStyle name="Денежный 58" xfId="3284"/>
    <cellStyle name="Денежный 58 2" xfId="3285"/>
    <cellStyle name="Денежный 58 3" xfId="3286"/>
    <cellStyle name="Денежный 58 4" xfId="4656"/>
    <cellStyle name="Денежный 59" xfId="3287"/>
    <cellStyle name="Денежный 59 2" xfId="3288"/>
    <cellStyle name="Денежный 59 3" xfId="3289"/>
    <cellStyle name="Денежный 59 4" xfId="4657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0 4" xfId="4658"/>
    <cellStyle name="Денежный 61" xfId="3471"/>
    <cellStyle name="Денежный 61 2" xfId="3472"/>
    <cellStyle name="Денежный 61 3" xfId="3473"/>
    <cellStyle name="Денежный 61 4" xfId="4659"/>
    <cellStyle name="Денежный 62" xfId="3474"/>
    <cellStyle name="Денежный 62 2" xfId="3475"/>
    <cellStyle name="Денежный 62 3" xfId="3476"/>
    <cellStyle name="Денежный 62 4" xfId="4660"/>
    <cellStyle name="Денежный 63" xfId="3477"/>
    <cellStyle name="Денежный 63 2" xfId="3478"/>
    <cellStyle name="Денежный 63 3" xfId="3479"/>
    <cellStyle name="Денежный 63 4" xfId="4661"/>
    <cellStyle name="Денежный 64" xfId="3480"/>
    <cellStyle name="Денежный 64 2" xfId="3481"/>
    <cellStyle name="Денежный 64 3" xfId="3482"/>
    <cellStyle name="Денежный 64 4" xfId="4662"/>
    <cellStyle name="Денежный 65" xfId="3483"/>
    <cellStyle name="Денежный 65 2" xfId="3484"/>
    <cellStyle name="Денежный 65 3" xfId="3485"/>
    <cellStyle name="Денежный 65 4" xfId="4663"/>
    <cellStyle name="Денежный 66" xfId="3486"/>
    <cellStyle name="Денежный 66 2" xfId="3487"/>
    <cellStyle name="Денежный 66 3" xfId="3488"/>
    <cellStyle name="Денежный 66 4" xfId="4664"/>
    <cellStyle name="Денежный 67" xfId="3489"/>
    <cellStyle name="Денежный 67 2" xfId="3490"/>
    <cellStyle name="Денежный 67 3" xfId="3491"/>
    <cellStyle name="Денежный 67 4" xfId="4665"/>
    <cellStyle name="Денежный 68" xfId="3492"/>
    <cellStyle name="Денежный 68 2" xfId="3493"/>
    <cellStyle name="Денежный 68 3" xfId="3494"/>
    <cellStyle name="Денежный 68 4" xfId="4666"/>
    <cellStyle name="Денежный 69" xfId="3495"/>
    <cellStyle name="Денежный 69 2" xfId="3496"/>
    <cellStyle name="Денежный 69 3" xfId="3497"/>
    <cellStyle name="Денежный 69 4" xfId="4667"/>
    <cellStyle name="Денежный 7" xfId="3498"/>
    <cellStyle name="Денежный 7 10" xfId="3499"/>
    <cellStyle name="Денежный 7 11" xfId="4668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2 4" xfId="4671"/>
    <cellStyle name="Денежный 7 7 2 3" xfId="3518"/>
    <cellStyle name="Денежный 7 7 2 3 2" xfId="3519"/>
    <cellStyle name="Денежный 7 7 2 3 3" xfId="3520"/>
    <cellStyle name="Денежный 7 7 2 3 4" xfId="4672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2 7" xfId="4670"/>
    <cellStyle name="Денежный 7 7 3" xfId="3525"/>
    <cellStyle name="Денежный 7 7 3 2" xfId="3526"/>
    <cellStyle name="Денежный 7 7 3 3" xfId="3527"/>
    <cellStyle name="Денежный 7 7 3 4" xfId="4673"/>
    <cellStyle name="Денежный 7 7 4" xfId="3528"/>
    <cellStyle name="Денежный 7 7 5" xfId="3529"/>
    <cellStyle name="Денежный 7 7 6" xfId="466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2 4" xfId="4675"/>
    <cellStyle name="Денежный 7 8 3" xfId="3534"/>
    <cellStyle name="Денежный 7 8 4" xfId="3535"/>
    <cellStyle name="Денежный 7 8 5" xfId="4674"/>
    <cellStyle name="Денежный 7 9" xfId="3536"/>
    <cellStyle name="Денежный 70" xfId="3537"/>
    <cellStyle name="Денежный 70 2" xfId="3538"/>
    <cellStyle name="Денежный 70 3" xfId="3539"/>
    <cellStyle name="Денежный 70 4" xfId="4676"/>
    <cellStyle name="Денежный 71" xfId="3540"/>
    <cellStyle name="Денежный 71 2" xfId="3541"/>
    <cellStyle name="Денежный 71 3" xfId="3542"/>
    <cellStyle name="Денежный 71 4" xfId="4677"/>
    <cellStyle name="Денежный 72" xfId="3543"/>
    <cellStyle name="Денежный 72 2" xfId="3544"/>
    <cellStyle name="Денежный 72 3" xfId="3545"/>
    <cellStyle name="Денежный 72 4" xfId="4678"/>
    <cellStyle name="Денежный 73" xfId="3546"/>
    <cellStyle name="Денежный 73 2" xfId="3547"/>
    <cellStyle name="Денежный 73 3" xfId="3548"/>
    <cellStyle name="Денежный 73 4" xfId="4679"/>
    <cellStyle name="Денежный 74" xfId="3549"/>
    <cellStyle name="Денежный 74 2" xfId="3550"/>
    <cellStyle name="Денежный 74 3" xfId="3551"/>
    <cellStyle name="Денежный 74 4" xfId="4680"/>
    <cellStyle name="Денежный 75" xfId="3552"/>
    <cellStyle name="Денежный 75 2" xfId="3553"/>
    <cellStyle name="Денежный 75 3" xfId="3554"/>
    <cellStyle name="Денежный 75 4" xfId="4681"/>
    <cellStyle name="Денежный 76" xfId="3555"/>
    <cellStyle name="Денежный 76 2" xfId="3556"/>
    <cellStyle name="Денежный 76 3" xfId="3557"/>
    <cellStyle name="Денежный 76 4" xfId="4682"/>
    <cellStyle name="Денежный 77" xfId="3558"/>
    <cellStyle name="Денежный 77 2" xfId="3559"/>
    <cellStyle name="Денежный 77 3" xfId="3560"/>
    <cellStyle name="Денежный 77 4" xfId="4683"/>
    <cellStyle name="Денежный 78" xfId="3561"/>
    <cellStyle name="Денежный 78 2" xfId="3562"/>
    <cellStyle name="Денежный 78 3" xfId="3563"/>
    <cellStyle name="Денежный 78 4" xfId="4684"/>
    <cellStyle name="Денежный 79" xfId="3564"/>
    <cellStyle name="Денежный 79 2" xfId="3565"/>
    <cellStyle name="Денежный 79 3" xfId="3566"/>
    <cellStyle name="Денежный 79 4" xfId="4685"/>
    <cellStyle name="Денежный 8" xfId="3567"/>
    <cellStyle name="Денежный 8 10" xfId="4686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0 4" xfId="4687"/>
    <cellStyle name="Денежный 81" xfId="3589"/>
    <cellStyle name="Денежный 81 2" xfId="3590"/>
    <cellStyle name="Денежный 81 3" xfId="3591"/>
    <cellStyle name="Денежный 81 4" xfId="4688"/>
    <cellStyle name="Денежный 82" xfId="3592"/>
    <cellStyle name="Денежный 82 2" xfId="3593"/>
    <cellStyle name="Денежный 82 3" xfId="3594"/>
    <cellStyle name="Денежный 82 4" xfId="4689"/>
    <cellStyle name="Денежный 83" xfId="3595"/>
    <cellStyle name="Денежный 83 2" xfId="3596"/>
    <cellStyle name="Денежный 83 3" xfId="3597"/>
    <cellStyle name="Денежный 83 4" xfId="4690"/>
    <cellStyle name="Денежный 84" xfId="3598"/>
    <cellStyle name="Денежный 84 2" xfId="3599"/>
    <cellStyle name="Денежный 84 3" xfId="3600"/>
    <cellStyle name="Денежный 84 4" xfId="4691"/>
    <cellStyle name="Денежный 85" xfId="3601"/>
    <cellStyle name="Денежный 85 2" xfId="3602"/>
    <cellStyle name="Денежный 85 3" xfId="3603"/>
    <cellStyle name="Денежный 85 4" xfId="4692"/>
    <cellStyle name="Денежный 86" xfId="3604"/>
    <cellStyle name="Денежный 86 2" xfId="3605"/>
    <cellStyle name="Денежный 86 3" xfId="3606"/>
    <cellStyle name="Денежный 86 4" xfId="4693"/>
    <cellStyle name="Денежный 87" xfId="3607"/>
    <cellStyle name="Денежный 87 2" xfId="3608"/>
    <cellStyle name="Денежный 87 3" xfId="3609"/>
    <cellStyle name="Денежный 87 4" xfId="4694"/>
    <cellStyle name="Денежный 88" xfId="3610"/>
    <cellStyle name="Денежный 88 2" xfId="3611"/>
    <cellStyle name="Денежный 88 3" xfId="3612"/>
    <cellStyle name="Денежный 88 4" xfId="4695"/>
    <cellStyle name="Денежный 89" xfId="3613"/>
    <cellStyle name="Денежный 89 2" xfId="3614"/>
    <cellStyle name="Денежный 89 3" xfId="3615"/>
    <cellStyle name="Денежный 89 4" xfId="4696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 7" xfId="4697"/>
    <cellStyle name="Денежный 90" xfId="3628"/>
    <cellStyle name="Денежный 90 2" xfId="3629"/>
    <cellStyle name="Денежный 90 3" xfId="3630"/>
    <cellStyle name="Денежный 90 4" xfId="4698"/>
    <cellStyle name="Денежный 91" xfId="3631"/>
    <cellStyle name="Денежный 91 2" xfId="3632"/>
    <cellStyle name="Денежный 91 3" xfId="3633"/>
    <cellStyle name="Денежный 91 4" xfId="4699"/>
    <cellStyle name="Денежный 92" xfId="3634"/>
    <cellStyle name="Денежный 92 2" xfId="3635"/>
    <cellStyle name="Денежный 92 3" xfId="3636"/>
    <cellStyle name="Денежный 92 4" xfId="4700"/>
    <cellStyle name="Денежный 93" xfId="3637"/>
    <cellStyle name="Денежный 93 2" xfId="3638"/>
    <cellStyle name="Денежный 93 3" xfId="3639"/>
    <cellStyle name="Денежный 93 4" xfId="4701"/>
    <cellStyle name="Денежный 94" xfId="3640"/>
    <cellStyle name="Денежный 94 2" xfId="3641"/>
    <cellStyle name="Денежный 94 3" xfId="3642"/>
    <cellStyle name="Денежный 94 4" xfId="4702"/>
    <cellStyle name="Денежный 95" xfId="3643"/>
    <cellStyle name="Денежный 95 2" xfId="3644"/>
    <cellStyle name="Денежный 95 3" xfId="3645"/>
    <cellStyle name="Денежный 95 4" xfId="4703"/>
    <cellStyle name="Денежный 96" xfId="3646"/>
    <cellStyle name="Денежный 96 2" xfId="3647"/>
    <cellStyle name="Денежный 96 3" xfId="3648"/>
    <cellStyle name="Денежный 96 4" xfId="4704"/>
    <cellStyle name="Денежный 97" xfId="3649"/>
    <cellStyle name="Денежный 97 2" xfId="3650"/>
    <cellStyle name="Денежный 97 3" xfId="3651"/>
    <cellStyle name="Денежный 97 4" xfId="4705"/>
    <cellStyle name="Денежный 98" xfId="3652"/>
    <cellStyle name="Денежный 98 2" xfId="3653"/>
    <cellStyle name="Денежный 98 3" xfId="3654"/>
    <cellStyle name="Денежный 98 4" xfId="4706"/>
    <cellStyle name="Денежный 99" xfId="3655"/>
    <cellStyle name="Денежный 99 2" xfId="3656"/>
    <cellStyle name="Денежный 99 3" xfId="3657"/>
    <cellStyle name="Денежный 99 4" xfId="470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57"/>
    <cellStyle name="Обычный 12 2 2 2 2 2" xfId="4711"/>
    <cellStyle name="Обычный 12 2 2 2 3" xfId="4712"/>
    <cellStyle name="Обычный 12 2 2 2 4" xfId="4710"/>
    <cellStyle name="Обычный 12 2 2 3" xfId="4548"/>
    <cellStyle name="Обычный 12 2 2 3 2" xfId="4713"/>
    <cellStyle name="Обычный 12 2 2 4" xfId="4600"/>
    <cellStyle name="Обычный 12 2 2 5" xfId="4714"/>
    <cellStyle name="Обычный 12 2 2 6" xfId="4715"/>
    <cellStyle name="Обычный 12 2 2 7" xfId="4709"/>
    <cellStyle name="Обычный 12 2 3" xfId="3775"/>
    <cellStyle name="Обычный 12 2 3 2" xfId="3776"/>
    <cellStyle name="Обычный 12 2 3 3" xfId="3777"/>
    <cellStyle name="Обычный 12 2 3 4" xfId="4716"/>
    <cellStyle name="Обычный 12 2 4" xfId="3778"/>
    <cellStyle name="Обычный 12 2 4 2" xfId="4717"/>
    <cellStyle name="Обычный 12 3" xfId="3779"/>
    <cellStyle name="Обычный 12 4" xfId="3780"/>
    <cellStyle name="Обычный 12 4 2" xfId="3781"/>
    <cellStyle name="Обычный 12 5" xfId="4586"/>
    <cellStyle name="Обычный 12 5 2" xfId="4718"/>
    <cellStyle name="Обычный 12 6" xfId="4708"/>
    <cellStyle name="Обычный 13" xfId="3782"/>
    <cellStyle name="Обычный 13 2" xfId="378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4" xfId="3976"/>
    <cellStyle name="Обычный 2 3 10 3 2 5" xfId="3977"/>
    <cellStyle name="Обычный 2 3 10 3 2 6" xfId="3978"/>
    <cellStyle name="Обычный 2 3 10 3 2 7" xfId="3979"/>
    <cellStyle name="Обычный 2 3 10 3 2 8" xfId="3980"/>
    <cellStyle name="Обычный 2 3 10 3 3" xfId="3981"/>
    <cellStyle name="Обычный 2 3 10 3 4" xfId="3982"/>
    <cellStyle name="Обычный 2 3 10 3 5" xfId="3983"/>
    <cellStyle name="Обычный 2 3 10 3 6" xfId="3984"/>
    <cellStyle name="Обычный 2 3 10 3 7" xfId="3985"/>
    <cellStyle name="Обычный 2 3 10 3 8" xfId="3986"/>
    <cellStyle name="Обычный 2 3 10 3 9" xfId="3987"/>
    <cellStyle name="Обычный 2 3 10 4" xfId="3988"/>
    <cellStyle name="Обычный 2 3 10 5" xfId="3989"/>
    <cellStyle name="Обычный 2 3 10 5 2" xfId="3990"/>
    <cellStyle name="Обычный 2 3 10 5 2 2" xfId="3991"/>
    <cellStyle name="Обычный 2 3 10 5 2 3" xfId="3992"/>
    <cellStyle name="Обычный 2 3 10 5 2 4" xfId="3993"/>
    <cellStyle name="Обычный 2 3 10 5 2 5" xfId="3994"/>
    <cellStyle name="Обычный 2 3 10 5 2 6" xfId="3995"/>
    <cellStyle name="Обычный 2 3 10 5 2 7" xfId="3996"/>
    <cellStyle name="Обычный 2 3 10 5 2 8" xfId="3997"/>
    <cellStyle name="Обычный 2 3 10 5 3" xfId="3998"/>
    <cellStyle name="Обычный 2 3 10 5 3 2" xfId="4719"/>
    <cellStyle name="Обычный 2 3 10 5 4" xfId="3999"/>
    <cellStyle name="Обычный 2 3 10 5 4 2" xfId="4720"/>
    <cellStyle name="Обычный 2 3 10 5 5" xfId="4000"/>
    <cellStyle name="Обычный 2 3 10 5 5 2" xfId="4721"/>
    <cellStyle name="Обычный 2 3 10 5 6" xfId="4001"/>
    <cellStyle name="Обычный 2 3 10 5 6 2" xfId="4722"/>
    <cellStyle name="Обычный 2 3 10 5 7" xfId="4002"/>
    <cellStyle name="Обычный 2 3 10 5 7 2" xfId="4723"/>
    <cellStyle name="Обычный 2 3 10 5 8" xfId="4003"/>
    <cellStyle name="Обычный 2 3 10 5 8 2" xfId="4724"/>
    <cellStyle name="Обычный 2 3 10 6" xfId="4004"/>
    <cellStyle name="Обычный 2 3 10 6 2" xfId="4725"/>
    <cellStyle name="Обычный 2 3 10 7" xfId="4005"/>
    <cellStyle name="Обычный 2 3 10 7 2" xfId="4726"/>
    <cellStyle name="Обычный 2 3 10 8" xfId="4006"/>
    <cellStyle name="Обычный 2 3 10 8 2" xfId="4727"/>
    <cellStyle name="Обычный 2 3 10 9" xfId="4007"/>
    <cellStyle name="Обычный 2 3 10 9 2" xfId="4728"/>
    <cellStyle name="Обычный 2 3 11" xfId="4008"/>
    <cellStyle name="Обычный 2 3 11 2" xfId="4729"/>
    <cellStyle name="Обычный 2 3 12" xfId="4009"/>
    <cellStyle name="Обычный 2 3 12 2" xfId="4730"/>
    <cellStyle name="Обычный 2 3 13" xfId="4010"/>
    <cellStyle name="Обычный 2 3 13 2" xfId="4731"/>
    <cellStyle name="Обычный 2 3 14" xfId="4011"/>
    <cellStyle name="Обычный 2 3 14 2" xfId="4732"/>
    <cellStyle name="Обычный 2 3 15" xfId="4012"/>
    <cellStyle name="Обычный 2 3 15 2" xfId="4733"/>
    <cellStyle name="Обычный 2 3 16" xfId="4013"/>
    <cellStyle name="Обычный 2 3 16 2" xfId="4734"/>
    <cellStyle name="Обычный 2 3 17" xfId="4014"/>
    <cellStyle name="Обычный 2 3 17 2" xfId="4735"/>
    <cellStyle name="Обычный 2 3 18" xfId="4015"/>
    <cellStyle name="Обычный 2 3 18 2" xfId="4736"/>
    <cellStyle name="Обычный 2 3 19" xfId="4016"/>
    <cellStyle name="Обычный 2 3 19 2" xfId="4737"/>
    <cellStyle name="Обычный 2 3 2" xfId="4017"/>
    <cellStyle name="Обычный 2 3 2 2" xfId="4018"/>
    <cellStyle name="Обычный 2 3 2 2 2" xfId="4558"/>
    <cellStyle name="Обычный 2 3 2 3" xfId="4019"/>
    <cellStyle name="Обычный 2 3 2 3 2" xfId="4554"/>
    <cellStyle name="Обычный 2 3 2 4" xfId="4020"/>
    <cellStyle name="Обычный 2 3 2 4 2" xfId="4738"/>
    <cellStyle name="Обычный 2 3 20" xfId="4021"/>
    <cellStyle name="Обычный 2 3 20 2" xfId="4739"/>
    <cellStyle name="Обычный 2 3 21" xfId="4022"/>
    <cellStyle name="Обычный 2 3 21 2" xfId="4740"/>
    <cellStyle name="Обычный 2 3 3" xfId="4023"/>
    <cellStyle name="Обычный 2 3 3 2" xfId="4741"/>
    <cellStyle name="Обычный 2 3 4" xfId="4024"/>
    <cellStyle name="Обычный 2 3 4 2" xfId="4025"/>
    <cellStyle name="Обычный 2 3 4 2 2" xfId="4743"/>
    <cellStyle name="Обычный 2 3 4 3" xfId="4026"/>
    <cellStyle name="Обычный 2 3 4 3 2" xfId="4744"/>
    <cellStyle name="Обычный 2 3 4 4" xfId="4742"/>
    <cellStyle name="Обычный 2 3 5" xfId="4027"/>
    <cellStyle name="Обычный 2 3 5 2" xfId="4745"/>
    <cellStyle name="Обычный 2 3 6" xfId="4028"/>
    <cellStyle name="Обычный 2 3 6 2" xfId="4746"/>
    <cellStyle name="Обычный 2 3 7" xfId="4029"/>
    <cellStyle name="Обычный 2 3 7 2" xfId="4747"/>
    <cellStyle name="Обычный 2 3 8" xfId="4030"/>
    <cellStyle name="Обычный 2 3 8 2" xfId="4748"/>
    <cellStyle name="Обычный 2 3 9" xfId="4031"/>
    <cellStyle name="Обычный 2 3 9 2" xfId="4749"/>
    <cellStyle name="Обычный 2 30" xfId="4032"/>
    <cellStyle name="Обычный 2 30 2" xfId="4750"/>
    <cellStyle name="Обычный 2 31" xfId="4033"/>
    <cellStyle name="Обычный 2 31 2" xfId="4751"/>
    <cellStyle name="Обычный 2 32" xfId="4034"/>
    <cellStyle name="Обычный 2 32 2" xfId="4752"/>
    <cellStyle name="Обычный 2 33" xfId="4035"/>
    <cellStyle name="Обычный 2 33 2" xfId="4036"/>
    <cellStyle name="Обычный 2 33 2 2" xfId="4754"/>
    <cellStyle name="Обычный 2 33 3" xfId="4753"/>
    <cellStyle name="Обычный 2 34" xfId="4037"/>
    <cellStyle name="Обычный 2 34 2" xfId="4755"/>
    <cellStyle name="Обычный 2 35" xfId="4038"/>
    <cellStyle name="Обычный 2 35 2" xfId="4756"/>
    <cellStyle name="Обычный 2 36" xfId="4039"/>
    <cellStyle name="Обычный 2 36 2" xfId="4757"/>
    <cellStyle name="Обычный 2 37" xfId="4040"/>
    <cellStyle name="Обычный 2 37 2" xfId="4758"/>
    <cellStyle name="Обычный 2 38" xfId="4041"/>
    <cellStyle name="Обычный 2 38 2" xfId="4759"/>
    <cellStyle name="Обычный 2 39" xfId="4042"/>
    <cellStyle name="Обычный 2 39 2" xfId="4760"/>
    <cellStyle name="Обычный 2 4" xfId="4043"/>
    <cellStyle name="Обычный 2 4 10" xfId="4044"/>
    <cellStyle name="Обычный 2 4 10 2" xfId="4762"/>
    <cellStyle name="Обычный 2 4 11" xfId="4761"/>
    <cellStyle name="Обычный 2 4 2" xfId="4045"/>
    <cellStyle name="Обычный 2 4 2 2" xfId="4046"/>
    <cellStyle name="Обычный 2 4 2 2 2" xfId="4764"/>
    <cellStyle name="Обычный 2 4 2 3" xfId="4047"/>
    <cellStyle name="Обычный 2 4 2 3 2" xfId="4765"/>
    <cellStyle name="Обычный 2 4 2 4" xfId="4048"/>
    <cellStyle name="Обычный 2 4 2 4 2" xfId="4766"/>
    <cellStyle name="Обычный 2 4 2 5" xfId="4763"/>
    <cellStyle name="Обычный 2 4 3" xfId="4049"/>
    <cellStyle name="Обычный 2 4 3 2" xfId="4050"/>
    <cellStyle name="Обычный 2 4 3 2 2" xfId="4768"/>
    <cellStyle name="Обычный 2 4 3 3" xfId="4051"/>
    <cellStyle name="Обычный 2 4 3 3 2" xfId="4769"/>
    <cellStyle name="Обычный 2 4 3 4" xfId="4767"/>
    <cellStyle name="Обычный 2 4 4" xfId="4052"/>
    <cellStyle name="Обычный 2 4 4 2" xfId="4770"/>
    <cellStyle name="Обычный 2 4 5" xfId="4053"/>
    <cellStyle name="Обычный 2 4 5 2" xfId="4771"/>
    <cellStyle name="Обычный 2 4 6" xfId="4054"/>
    <cellStyle name="Обычный 2 4 6 2" xfId="4772"/>
    <cellStyle name="Обычный 2 4 7" xfId="4055"/>
    <cellStyle name="Обычный 2 4 7 2" xfId="4773"/>
    <cellStyle name="Обычный 2 4 8" xfId="4056"/>
    <cellStyle name="Обычный 2 4 8 2" xfId="4774"/>
    <cellStyle name="Обычный 2 4 9" xfId="4057"/>
    <cellStyle name="Обычный 2 4 9 2" xfId="4775"/>
    <cellStyle name="Обычный 2 40" xfId="4058"/>
    <cellStyle name="Обычный 2 40 2" xfId="4776"/>
    <cellStyle name="Обычный 2 41" xfId="4059"/>
    <cellStyle name="Обычный 2 41 2" xfId="4777"/>
    <cellStyle name="Обычный 2 42" xfId="4060"/>
    <cellStyle name="Обычный 2 42 2" xfId="4778"/>
    <cellStyle name="Обычный 2 43" xfId="4061"/>
    <cellStyle name="Обычный 2 43 2" xfId="4779"/>
    <cellStyle name="Обычный 2 44" xfId="4062"/>
    <cellStyle name="Обычный 2 44 2" xfId="4780"/>
    <cellStyle name="Обычный 2 45" xfId="4063"/>
    <cellStyle name="Обычный 2 45 2" xfId="4781"/>
    <cellStyle name="Обычный 2 46" xfId="4064"/>
    <cellStyle name="Обычный 2 46 2" xfId="4782"/>
    <cellStyle name="Обычный 2 47" xfId="4065"/>
    <cellStyle name="Обычный 2 47 2" xfId="4562"/>
    <cellStyle name="Обычный 2 5" xfId="4066"/>
    <cellStyle name="Обычный 2 5 2" xfId="4067"/>
    <cellStyle name="Обычный 2 5 2 2" xfId="4068"/>
    <cellStyle name="Обычный 2 5 2 2 2" xfId="4785"/>
    <cellStyle name="Обычный 2 5 2 3" xfId="4784"/>
    <cellStyle name="Обычный 2 5 3" xfId="4069"/>
    <cellStyle name="Обычный 2 5 3 2" xfId="4070"/>
    <cellStyle name="Обычный 2 5 3 2 2" xfId="4787"/>
    <cellStyle name="Обычный 2 5 3 3" xfId="4071"/>
    <cellStyle name="Обычный 2 5 3 3 2" xfId="4788"/>
    <cellStyle name="Обычный 2 5 3 4" xfId="4072"/>
    <cellStyle name="Обычный 2 5 3 4 2" xfId="4789"/>
    <cellStyle name="Обычный 2 5 3 5" xfId="4786"/>
    <cellStyle name="Обычный 2 5 4" xfId="4783"/>
    <cellStyle name="Обычный 2 51" xfId="4073"/>
    <cellStyle name="Обычный 2 51 2" xfId="4790"/>
    <cellStyle name="Обычный 2 6" xfId="4074"/>
    <cellStyle name="Обычный 2 6 2" xfId="4075"/>
    <cellStyle name="Обычный 2 6 2 2" xfId="4076"/>
    <cellStyle name="Обычный 2 6 2 2 2" xfId="4793"/>
    <cellStyle name="Обычный 2 6 2 3" xfId="4077"/>
    <cellStyle name="Обычный 2 6 2 3 2" xfId="4794"/>
    <cellStyle name="Обычный 2 6 2 4" xfId="4792"/>
    <cellStyle name="Обычный 2 6 3" xfId="4791"/>
    <cellStyle name="Обычный 2 7" xfId="4078"/>
    <cellStyle name="Обычный 2 7 2" xfId="4079"/>
    <cellStyle name="Обычный 2 7 2 2" xfId="4796"/>
    <cellStyle name="Обычный 2 7 3" xfId="4795"/>
    <cellStyle name="Обычный 2 8" xfId="4080"/>
    <cellStyle name="Обычный 2 8 2" xfId="4797"/>
    <cellStyle name="Обычный 2 9" xfId="4081"/>
    <cellStyle name="Обычный 2 9 2" xfId="4798"/>
    <cellStyle name="Обычный 2_12_08_12" xfId="4082"/>
    <cellStyle name="Обычный 20" xfId="4083"/>
    <cellStyle name="Обычный 20 2" xfId="4556"/>
    <cellStyle name="Обычный 21" xfId="4084"/>
    <cellStyle name="Обычный 21 2" xfId="4799"/>
    <cellStyle name="Обычный 22" xfId="4085"/>
    <cellStyle name="Обычный 22 2" xfId="4800"/>
    <cellStyle name="Обычный 23" xfId="4086"/>
    <cellStyle name="Обычный 23 2" xfId="4801"/>
    <cellStyle name="Обычный 24" xfId="4087"/>
    <cellStyle name="Обычный 24 2" xfId="4802"/>
    <cellStyle name="Обычный 25" xfId="4088"/>
    <cellStyle name="Обычный 25 2" xfId="4803"/>
    <cellStyle name="Обычный 26" xfId="4089"/>
    <cellStyle name="Обычный 26 2" xfId="4804"/>
    <cellStyle name="Обычный 27" xfId="4090"/>
    <cellStyle name="Обычный 27 2" xfId="4805"/>
    <cellStyle name="Обычный 28" xfId="4091"/>
    <cellStyle name="Обычный 28 2" xfId="4806"/>
    <cellStyle name="Обычный 29" xfId="4092"/>
    <cellStyle name="Обычный 29 2" xfId="4807"/>
    <cellStyle name="Обычный 3" xfId="4093"/>
    <cellStyle name="Обычный 3 10" xfId="4094"/>
    <cellStyle name="Обычный 3 10 2" xfId="4095"/>
    <cellStyle name="Обычный 3 10 2 2" xfId="4096"/>
    <cellStyle name="Обычный 3 10 2 3" xfId="4810"/>
    <cellStyle name="Обычный 3 10 3" xfId="4097"/>
    <cellStyle name="Обычный 3 10 3 2" xfId="4098"/>
    <cellStyle name="Обычный 3 10 3 3" xfId="4811"/>
    <cellStyle name="Обычный 3 10 4" xfId="4099"/>
    <cellStyle name="Обычный 3 10 5" xfId="4809"/>
    <cellStyle name="Обычный 3 11" xfId="4100"/>
    <cellStyle name="Обычный 3 11 2" xfId="4101"/>
    <cellStyle name="Обычный 3 11 2 2" xfId="4102"/>
    <cellStyle name="Обычный 3 11 2 3" xfId="4813"/>
    <cellStyle name="Обычный 3 11 3" xfId="4103"/>
    <cellStyle name="Обычный 3 11 3 2" xfId="4104"/>
    <cellStyle name="Обычный 3 11 3 3" xfId="4814"/>
    <cellStyle name="Обычный 3 11 4" xfId="4105"/>
    <cellStyle name="Обычный 3 11 5" xfId="4812"/>
    <cellStyle name="Обычный 3 12" xfId="4106"/>
    <cellStyle name="Обычный 3 12 2" xfId="4107"/>
    <cellStyle name="Обычный 3 12 2 2" xfId="4108"/>
    <cellStyle name="Обычный 3 12 2 3" xfId="4816"/>
    <cellStyle name="Обычный 3 12 3" xfId="4109"/>
    <cellStyle name="Обычный 3 12 3 2" xfId="4110"/>
    <cellStyle name="Обычный 3 12 3 3" xfId="4817"/>
    <cellStyle name="Обычный 3 12 4" xfId="4111"/>
    <cellStyle name="Обычный 3 12 5" xfId="4815"/>
    <cellStyle name="Обычный 3 13" xfId="4112"/>
    <cellStyle name="Обычный 3 13 2" xfId="4113"/>
    <cellStyle name="Обычный 3 13 2 2" xfId="4114"/>
    <cellStyle name="Обычный 3 13 2 2 2" xfId="4115"/>
    <cellStyle name="Обычный 3 13 2 2 2 2" xfId="4821"/>
    <cellStyle name="Обычный 3 13 2 2 3" xfId="4820"/>
    <cellStyle name="Обычный 3 13 2 3" xfId="4116"/>
    <cellStyle name="Обычный 3 13 2 3 2" xfId="4822"/>
    <cellStyle name="Обычный 3 13 2 4" xfId="4551"/>
    <cellStyle name="Обычный 3 13 2 5" xfId="4819"/>
    <cellStyle name="Обычный 3 13 3" xfId="4117"/>
    <cellStyle name="Обычный 3 13 3 2" xfId="4118"/>
    <cellStyle name="Обычный 3 13 3 2 2" xfId="4824"/>
    <cellStyle name="Обычный 3 13 3 3" xfId="4823"/>
    <cellStyle name="Обычный 3 13 4" xfId="4119"/>
    <cellStyle name="Обычный 3 13 4 2" xfId="4587"/>
    <cellStyle name="Обычный 3 13 4 2 2" xfId="4826"/>
    <cellStyle name="Обычный 3 13 4 3" xfId="4825"/>
    <cellStyle name="Обычный 3 13 5" xfId="4120"/>
    <cellStyle name="Обычный 3 13 5 2" xfId="4827"/>
    <cellStyle name="Обычный 3 13 6" xfId="4121"/>
    <cellStyle name="Обычный 3 13 6 2" xfId="4122"/>
    <cellStyle name="Обычный 3 13 6 3" xfId="4828"/>
    <cellStyle name="Обычный 3 13 7" xfId="4550"/>
    <cellStyle name="Обычный 3 13 8" xfId="4818"/>
    <cellStyle name="Обычный 3 13_pudost_16-07_17_startovye" xfId="4123"/>
    <cellStyle name="Обычный 3 14" xfId="4124"/>
    <cellStyle name="Обычный 3 14 2" xfId="4588"/>
    <cellStyle name="Обычный 3 14 2 2" xfId="4830"/>
    <cellStyle name="Обычный 3 14 3" xfId="4829"/>
    <cellStyle name="Обычный 3 15" xfId="4125"/>
    <cellStyle name="Обычный 3 15 2" xfId="4589"/>
    <cellStyle name="Обычный 3 15 2 2" xfId="4832"/>
    <cellStyle name="Обычный 3 15 3" xfId="4831"/>
    <cellStyle name="Обычный 3 16" xfId="4126"/>
    <cellStyle name="Обычный 3 16 2" xfId="4590"/>
    <cellStyle name="Обычный 3 16 2 2" xfId="4834"/>
    <cellStyle name="Обычный 3 16 3" xfId="4833"/>
    <cellStyle name="Обычный 3 17" xfId="4127"/>
    <cellStyle name="Обычный 3 17 2" xfId="4591"/>
    <cellStyle name="Обычный 3 17 2 2" xfId="4836"/>
    <cellStyle name="Обычный 3 17 3" xfId="4835"/>
    <cellStyle name="Обычный 3 18" xfId="4128"/>
    <cellStyle name="Обычный 3 18 2" xfId="4592"/>
    <cellStyle name="Обычный 3 18 2 2" xfId="4838"/>
    <cellStyle name="Обычный 3 18 3" xfId="4837"/>
    <cellStyle name="Обычный 3 19" xfId="4129"/>
    <cellStyle name="Обычный 3 19 2" xfId="4593"/>
    <cellStyle name="Обычный 3 19 2 2" xfId="4840"/>
    <cellStyle name="Обычный 3 19 3" xfId="4839"/>
    <cellStyle name="Обычный 3 2" xfId="4130"/>
    <cellStyle name="Обычный 3 2 10" xfId="4131"/>
    <cellStyle name="Обычный 3 2 10 2" xfId="4842"/>
    <cellStyle name="Обычный 3 2 11" xfId="4132"/>
    <cellStyle name="Обычный 3 2 11 2" xfId="4843"/>
    <cellStyle name="Обычный 3 2 12" xfId="4133"/>
    <cellStyle name="Обычный 3 2 12 2" xfId="4134"/>
    <cellStyle name="Обычный 3 2 12 3" xfId="4844"/>
    <cellStyle name="Обычный 3 2 13" xfId="4135"/>
    <cellStyle name="Обычный 3 2 13 2" xfId="4845"/>
    <cellStyle name="Обычный 3 2 14" xfId="4841"/>
    <cellStyle name="Обычный 3 2 2" xfId="4136"/>
    <cellStyle name="Обычный 3 2 2 10" xfId="4137"/>
    <cellStyle name="Обычный 3 2 2 10 2" xfId="4847"/>
    <cellStyle name="Обычный 3 2 2 11" xfId="4846"/>
    <cellStyle name="Обычный 3 2 2 2" xfId="4138"/>
    <cellStyle name="Обычный 3 2 2 2 2" xfId="4139"/>
    <cellStyle name="Обычный 3 2 2 2 2 2" xfId="4849"/>
    <cellStyle name="Обычный 3 2 2 2 3" xfId="4848"/>
    <cellStyle name="Обычный 3 2 2 3" xfId="4140"/>
    <cellStyle name="Обычный 3 2 2 3 2" xfId="4850"/>
    <cellStyle name="Обычный 3 2 2 4" xfId="4141"/>
    <cellStyle name="Обычный 3 2 2 4 2" xfId="4851"/>
    <cellStyle name="Обычный 3 2 2 5" xfId="4142"/>
    <cellStyle name="Обычный 3 2 2 5 2" xfId="4852"/>
    <cellStyle name="Обычный 3 2 2 6" xfId="4143"/>
    <cellStyle name="Обычный 3 2 2 6 2" xfId="4853"/>
    <cellStyle name="Обычный 3 2 2 7" xfId="4144"/>
    <cellStyle name="Обычный 3 2 2 7 2" xfId="4854"/>
    <cellStyle name="Обычный 3 2 2 8" xfId="4145"/>
    <cellStyle name="Обычный 3 2 2 8 2" xfId="4855"/>
    <cellStyle name="Обычный 3 2 2 9" xfId="4146"/>
    <cellStyle name="Обычный 3 2 2 9 2" xfId="4856"/>
    <cellStyle name="Обычный 3 2 3" xfId="4147"/>
    <cellStyle name="Обычный 3 2 3 2" xfId="4857"/>
    <cellStyle name="Обычный 3 2 4" xfId="4148"/>
    <cellStyle name="Обычный 3 2 4 2" xfId="4149"/>
    <cellStyle name="Обычный 3 2 4 2 2" xfId="4859"/>
    <cellStyle name="Обычный 3 2 4 3" xfId="4594"/>
    <cellStyle name="Обычный 3 2 4 3 2" xfId="4860"/>
    <cellStyle name="Обычный 3 2 4 4" xfId="4858"/>
    <cellStyle name="Обычный 3 2 5" xfId="4150"/>
    <cellStyle name="Обычный 3 2 5 2" xfId="4861"/>
    <cellStyle name="Обычный 3 2 6" xfId="4151"/>
    <cellStyle name="Обычный 3 2 6 2" xfId="4862"/>
    <cellStyle name="Обычный 3 2 7" xfId="4152"/>
    <cellStyle name="Обычный 3 2 7 2" xfId="4863"/>
    <cellStyle name="Обычный 3 2 8" xfId="4153"/>
    <cellStyle name="Обычный 3 2 8 2" xfId="4864"/>
    <cellStyle name="Обычный 3 2 9" xfId="4154"/>
    <cellStyle name="Обычный 3 2 9 2" xfId="4865"/>
    <cellStyle name="Обычный 3 20" xfId="4155"/>
    <cellStyle name="Обычный 3 20 2" xfId="4595"/>
    <cellStyle name="Обычный 3 20 2 2" xfId="4867"/>
    <cellStyle name="Обычный 3 20 3" xfId="4866"/>
    <cellStyle name="Обычный 3 21" xfId="4156"/>
    <cellStyle name="Обычный 3 21 2" xfId="4596"/>
    <cellStyle name="Обычный 3 21 2 2" xfId="4869"/>
    <cellStyle name="Обычный 3 21 3" xfId="4868"/>
    <cellStyle name="Обычный 3 22" xfId="4157"/>
    <cellStyle name="Обычный 3 22 2" xfId="4870"/>
    <cellStyle name="Обычный 3 23" xfId="4158"/>
    <cellStyle name="Обычный 3 23 2" xfId="4871"/>
    <cellStyle name="Обычный 3 24" xfId="4159"/>
    <cellStyle name="Обычный 3 24 2" xfId="4160"/>
    <cellStyle name="Обычный 3 24 3" xfId="4872"/>
    <cellStyle name="Обычный 3 25" xfId="4808"/>
    <cellStyle name="Обычный 3 3" xfId="4161"/>
    <cellStyle name="Обычный 3 3 2" xfId="4162"/>
    <cellStyle name="Обычный 3 3 2 2" xfId="4874"/>
    <cellStyle name="Обычный 3 3 3" xfId="4163"/>
    <cellStyle name="Обычный 3 3 3 2" xfId="4875"/>
    <cellStyle name="Обычный 3 3 4" xfId="4164"/>
    <cellStyle name="Обычный 3 3 4 2" xfId="4876"/>
    <cellStyle name="Обычный 3 3 5" xfId="4165"/>
    <cellStyle name="Обычный 3 3 5 2" xfId="4877"/>
    <cellStyle name="Обычный 3 3 6" xfId="4873"/>
    <cellStyle name="Обычный 3 4" xfId="4166"/>
    <cellStyle name="Обычный 3 4 2" xfId="4167"/>
    <cellStyle name="Обычный 3 4 2 2" xfId="4879"/>
    <cellStyle name="Обычный 3 4 3" xfId="4168"/>
    <cellStyle name="Обычный 3 4 3 2" xfId="4880"/>
    <cellStyle name="Обычный 3 4 4" xfId="4878"/>
    <cellStyle name="Обычный 3 5" xfId="4169"/>
    <cellStyle name="Обычный 3 5 2" xfId="4170"/>
    <cellStyle name="Обычный 3 5 2 2" xfId="4597"/>
    <cellStyle name="Обычный 3 5 2 2 2" xfId="4883"/>
    <cellStyle name="Обычный 3 5 2 3" xfId="4882"/>
    <cellStyle name="Обычный 3 5 3" xfId="4171"/>
    <cellStyle name="Обычный 3 5 3 2" xfId="4884"/>
    <cellStyle name="Обычный 3 5 4" xfId="4172"/>
    <cellStyle name="Обычный 3 5 4 2" xfId="4885"/>
    <cellStyle name="Обычный 3 5 5" xfId="4173"/>
    <cellStyle name="Обычный 3 5 5 2" xfId="4886"/>
    <cellStyle name="Обычный 3 5 6" xfId="4881"/>
    <cellStyle name="Обычный 3 6" xfId="4174"/>
    <cellStyle name="Обычный 3 6 2" xfId="4175"/>
    <cellStyle name="Обычный 3 6 2 2" xfId="4888"/>
    <cellStyle name="Обычный 3 6 3" xfId="4176"/>
    <cellStyle name="Обычный 3 6 3 2" xfId="4889"/>
    <cellStyle name="Обычный 3 6 4" xfId="4887"/>
    <cellStyle name="Обычный 3 7" xfId="4177"/>
    <cellStyle name="Обычный 3 7 2" xfId="4178"/>
    <cellStyle name="Обычный 3 7 2 2" xfId="4891"/>
    <cellStyle name="Обычный 3 7 3" xfId="4890"/>
    <cellStyle name="Обычный 3 8" xfId="4179"/>
    <cellStyle name="Обычный 3 8 2" xfId="4180"/>
    <cellStyle name="Обычный 3 8 2 2" xfId="4893"/>
    <cellStyle name="Обычный 3 8 3" xfId="4181"/>
    <cellStyle name="Обычный 3 8 3 2" xfId="4894"/>
    <cellStyle name="Обычный 3 8 4" xfId="4892"/>
    <cellStyle name="Обычный 3 9" xfId="4182"/>
    <cellStyle name="Обычный 3 9 2" xfId="4183"/>
    <cellStyle name="Обычный 3 9 2 2" xfId="4184"/>
    <cellStyle name="Обычный 3 9 2 3" xfId="4896"/>
    <cellStyle name="Обычный 3 9 3" xfId="4185"/>
    <cellStyle name="Обычный 3 9 3 2" xfId="4186"/>
    <cellStyle name="Обычный 3 9 3 3" xfId="4897"/>
    <cellStyle name="Обычный 3 9 4" xfId="4187"/>
    <cellStyle name="Обычный 3 9 5" xfId="4895"/>
    <cellStyle name="Обычный 3_1443_germes-27.07.2014 финал" xfId="4188"/>
    <cellStyle name="Обычный 30" xfId="4189"/>
    <cellStyle name="Обычный 30 12" xfId="4190"/>
    <cellStyle name="Обычный 30 12 2" xfId="4898"/>
    <cellStyle name="Обычный 30 16" xfId="4191"/>
    <cellStyle name="Обычный 30 16 2" xfId="4899"/>
    <cellStyle name="Обычный 30 2" xfId="4552"/>
    <cellStyle name="Обычный 30 3" xfId="4192"/>
    <cellStyle name="Обычный 30 3 2" xfId="4900"/>
    <cellStyle name="Обычный 30 4" xfId="4193"/>
    <cellStyle name="Обычный 30 4 2" xfId="4901"/>
    <cellStyle name="Обычный 30 5" xfId="4194"/>
    <cellStyle name="Обычный 30 5 2" xfId="4902"/>
    <cellStyle name="Обычный 31" xfId="4195"/>
    <cellStyle name="Обычный 31 2" xfId="4903"/>
    <cellStyle name="Обычный 32" xfId="4196"/>
    <cellStyle name="Обычный 34" xfId="4197"/>
    <cellStyle name="Обычный 34 2" xfId="4904"/>
    <cellStyle name="Обычный 35" xfId="4198"/>
    <cellStyle name="Обычный 35 2" xfId="4553"/>
    <cellStyle name="Обычный 36" xfId="4199"/>
    <cellStyle name="Обычный 36 2" xfId="4905"/>
    <cellStyle name="Обычный 39" xfId="4200"/>
    <cellStyle name="Обычный 39 2" xfId="4906"/>
    <cellStyle name="Обычный 4" xfId="4201"/>
    <cellStyle name="Обычный 4 10" xfId="4202"/>
    <cellStyle name="Обычный 4 10 2" xfId="4567"/>
    <cellStyle name="Обычный 4 11" xfId="4203"/>
    <cellStyle name="Обычный 4 11 2" xfId="4907"/>
    <cellStyle name="Обычный 4 12" xfId="4204"/>
    <cellStyle name="Обычный 4 12 2" xfId="4566"/>
    <cellStyle name="Обычный 4 13" xfId="4205"/>
    <cellStyle name="Обычный 4 13 2" xfId="4206"/>
    <cellStyle name="Обычный 4 13 2 2" xfId="4207"/>
    <cellStyle name="Обычный 4 13 2 3" xfId="4909"/>
    <cellStyle name="Обычный 4 13 3" xfId="4208"/>
    <cellStyle name="Обычный 4 13 3 2" xfId="4209"/>
    <cellStyle name="Обычный 4 13 3 3" xfId="4910"/>
    <cellStyle name="Обычный 4 13 4" xfId="4210"/>
    <cellStyle name="Обычный 4 13 5" xfId="4908"/>
    <cellStyle name="Обычный 4 14" xfId="4211"/>
    <cellStyle name="Обычный 4 14 2" xfId="4212"/>
    <cellStyle name="Обычный 4 14 2 2" xfId="4912"/>
    <cellStyle name="Обычный 4 14 3" xfId="4213"/>
    <cellStyle name="Обычный 4 14 3 2" xfId="4913"/>
    <cellStyle name="Обычный 4 14 4" xfId="4214"/>
    <cellStyle name="Обычный 4 14 4 2" xfId="4914"/>
    <cellStyle name="Обычный 4 14 5" xfId="4911"/>
    <cellStyle name="Обычный 4 15" xfId="4215"/>
    <cellStyle name="Обычный 4 15 2" xfId="4915"/>
    <cellStyle name="Обычный 4 16" xfId="4216"/>
    <cellStyle name="Обычный 4 16 2" xfId="4916"/>
    <cellStyle name="Обычный 4 17" xfId="4217"/>
    <cellStyle name="Обычный 4 17 2" xfId="4917"/>
    <cellStyle name="Обычный 4 2" xfId="4218"/>
    <cellStyle name="Обычный 4 2 2" xfId="4219"/>
    <cellStyle name="Обычный 4 2 2 2" xfId="4220"/>
    <cellStyle name="Обычный 4 2 2 2 2" xfId="4221"/>
    <cellStyle name="Обычный 4 2 2 2 3" xfId="4920"/>
    <cellStyle name="Обычный 4 2 2 3" xfId="4222"/>
    <cellStyle name="Обычный 4 2 2 3 2" xfId="4223"/>
    <cellStyle name="Обычный 4 2 2 3 3" xfId="4921"/>
    <cellStyle name="Обычный 4 2 2 4" xfId="4919"/>
    <cellStyle name="Обычный 4 2 3" xfId="4224"/>
    <cellStyle name="Обычный 4 2 3 2" xfId="4922"/>
    <cellStyle name="Обычный 4 2 4" xfId="4225"/>
    <cellStyle name="Обычный 4 2 4 2" xfId="4923"/>
    <cellStyle name="Обычный 4 2 5" xfId="4918"/>
    <cellStyle name="Обычный 4 3" xfId="4226"/>
    <cellStyle name="Обычный 4 3 2" xfId="4924"/>
    <cellStyle name="Обычный 4 4" xfId="4227"/>
    <cellStyle name="Обычный 4 4 2" xfId="4925"/>
    <cellStyle name="Обычный 4 5" xfId="4228"/>
    <cellStyle name="Обычный 4 5 2" xfId="4926"/>
    <cellStyle name="Обычный 4 6" xfId="4229"/>
    <cellStyle name="Обычный 4 6 2" xfId="4927"/>
    <cellStyle name="Обычный 4 7" xfId="4230"/>
    <cellStyle name="Обычный 4 7 2" xfId="4928"/>
    <cellStyle name="Обычный 4 8" xfId="4231"/>
    <cellStyle name="Обычный 4 8 2" xfId="4929"/>
    <cellStyle name="Обычный 4 9" xfId="4232"/>
    <cellStyle name="Обычный 4 9 2" xfId="4930"/>
    <cellStyle name="Обычный 4_МЛ" xfId="4233"/>
    <cellStyle name="Обычный 40" xfId="4234"/>
    <cellStyle name="Обычный 40 2" xfId="4931"/>
    <cellStyle name="Обычный 42" xfId="4235"/>
    <cellStyle name="Обычный 42 2" xfId="4932"/>
    <cellStyle name="Обычный 43" xfId="4236"/>
    <cellStyle name="Обычный 43 2" xfId="4933"/>
    <cellStyle name="Обычный 45" xfId="4237"/>
    <cellStyle name="Обычный 45 2" xfId="4564"/>
    <cellStyle name="Обычный 5" xfId="4238"/>
    <cellStyle name="Обычный 5 10" xfId="4239"/>
    <cellStyle name="Обычный 5 10 2" xfId="4560"/>
    <cellStyle name="Обычный 5 11" xfId="4240"/>
    <cellStyle name="Обычный 5 11 2" xfId="4934"/>
    <cellStyle name="Обычный 5 12" xfId="4241"/>
    <cellStyle name="Обычный 5 12 2" xfId="4935"/>
    <cellStyle name="Обычный 5 13" xfId="4242"/>
    <cellStyle name="Обычный 5 13 2" xfId="4598"/>
    <cellStyle name="Обычный 5 13 2 2" xfId="4937"/>
    <cellStyle name="Обычный 5 13 3" xfId="4936"/>
    <cellStyle name="Обычный 5 14" xfId="4243"/>
    <cellStyle name="Обычный 5 14 2" xfId="4244"/>
    <cellStyle name="Обычный 5 14 2 2" xfId="4245"/>
    <cellStyle name="Обычный 5 14 2 3" xfId="4939"/>
    <cellStyle name="Обычный 5 14 3" xfId="4246"/>
    <cellStyle name="Обычный 5 14 3 2" xfId="4247"/>
    <cellStyle name="Обычный 5 14 3 3" xfId="4940"/>
    <cellStyle name="Обычный 5 14 4" xfId="4248"/>
    <cellStyle name="Обычный 5 14 5" xfId="4938"/>
    <cellStyle name="Обычный 5 15" xfId="4249"/>
    <cellStyle name="Обычный 5 15 2" xfId="4941"/>
    <cellStyle name="Обычный 5 16" xfId="4250"/>
    <cellStyle name="Обычный 5 16 2" xfId="4942"/>
    <cellStyle name="Обычный 5 17" xfId="4251"/>
    <cellStyle name="Обычный 5 17 2" xfId="4943"/>
    <cellStyle name="Обычный 5 18" xfId="4252"/>
    <cellStyle name="Обычный 5 18 2" xfId="4944"/>
    <cellStyle name="Обычный 5 19" xfId="4253"/>
    <cellStyle name="Обычный 5 19 2" xfId="4254"/>
    <cellStyle name="Обычный 5 19 2 2" xfId="4255"/>
    <cellStyle name="Обычный 5 19 2 3" xfId="4946"/>
    <cellStyle name="Обычный 5 19 3" xfId="4256"/>
    <cellStyle name="Обычный 5 19 3 2" xfId="4257"/>
    <cellStyle name="Обычный 5 19 3 3" xfId="4947"/>
    <cellStyle name="Обычный 5 19 4" xfId="4258"/>
    <cellStyle name="Обычный 5 19 5" xfId="4945"/>
    <cellStyle name="Обычный 5 2" xfId="4259"/>
    <cellStyle name="Обычный 5 2 2" xfId="4260"/>
    <cellStyle name="Обычный 5 2 2 2" xfId="4261"/>
    <cellStyle name="Обычный 5 2 2 2 2" xfId="4950"/>
    <cellStyle name="Обычный 5 2 2 3" xfId="4262"/>
    <cellStyle name="Обычный 5 2 2 3 2" xfId="4263"/>
    <cellStyle name="Обычный 5 2 2 3 3" xfId="4951"/>
    <cellStyle name="Обычный 5 2 2 4" xfId="4949"/>
    <cellStyle name="Обычный 5 2 3" xfId="4264"/>
    <cellStyle name="Обычный 5 2 3 2" xfId="4265"/>
    <cellStyle name="Обычный 5 2 3 2 2" xfId="4953"/>
    <cellStyle name="Обычный 5 2 3 3" xfId="4266"/>
    <cellStyle name="Обычный 5 2 3 3 2" xfId="4954"/>
    <cellStyle name="Обычный 5 2 3 4" xfId="4952"/>
    <cellStyle name="Обычный 5 2 4" xfId="4267"/>
    <cellStyle name="Обычный 5 2 4 2" xfId="4268"/>
    <cellStyle name="Обычный 5 2 4 3" xfId="4955"/>
    <cellStyle name="Обычный 5 2 5" xfId="4269"/>
    <cellStyle name="Обычный 5 2 5 2" xfId="4270"/>
    <cellStyle name="Обычный 5 2 5 3" xfId="4956"/>
    <cellStyle name="Обычный 5 2 6" xfId="4948"/>
    <cellStyle name="Обычный 5 20" xfId="4271"/>
    <cellStyle name="Обычный 5 20 2" xfId="4272"/>
    <cellStyle name="Обычный 5 20 2 2" xfId="4273"/>
    <cellStyle name="Обычный 5 20 2 3" xfId="4958"/>
    <cellStyle name="Обычный 5 20 3" xfId="4274"/>
    <cellStyle name="Обычный 5 20 3 2" xfId="4275"/>
    <cellStyle name="Обычный 5 20 3 3" xfId="4959"/>
    <cellStyle name="Обычный 5 20 4" xfId="4276"/>
    <cellStyle name="Обычный 5 20 5" xfId="4957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2 3" xfId="4960"/>
    <cellStyle name="Обычный 5 21 2 3" xfId="4281"/>
    <cellStyle name="Обычный 5 21 2 3 2" xfId="4559"/>
    <cellStyle name="Обычный 5 21 3" xfId="4282"/>
    <cellStyle name="Обычный 5 21 3 2" xfId="4283"/>
    <cellStyle name="Обычный 5 21 3 3" xfId="4961"/>
    <cellStyle name="Обычный 5 21 4" xfId="4284"/>
    <cellStyle name="Обычный 5 22" xfId="4285"/>
    <cellStyle name="Обычный 5 22 2" xfId="4962"/>
    <cellStyle name="Обычный 5 3" xfId="4286"/>
    <cellStyle name="Обычный 5 3 2" xfId="4287"/>
    <cellStyle name="Обычный 5 3 2 2" xfId="4288"/>
    <cellStyle name="Обычный 5 3 2 2 2" xfId="4965"/>
    <cellStyle name="Обычный 5 3 2 3" xfId="4289"/>
    <cellStyle name="Обычный 5 3 2 3 2" xfId="4290"/>
    <cellStyle name="Обычный 5 3 2 3 3" xfId="4966"/>
    <cellStyle name="Обычный 5 3 2 4" xfId="4964"/>
    <cellStyle name="Обычный 5 3 3" xfId="4291"/>
    <cellStyle name="Обычный 5 3 3 2" xfId="4599"/>
    <cellStyle name="Обычный 5 3 3 2 2" xfId="4968"/>
    <cellStyle name="Обычный 5 3 3 3" xfId="4967"/>
    <cellStyle name="Обычный 5 3 4" xfId="4292"/>
    <cellStyle name="Обычный 5 3 4 2" xfId="4293"/>
    <cellStyle name="Обычный 5 3 4 2 2" xfId="4294"/>
    <cellStyle name="Обычный 5 3 4 2 3" xfId="4970"/>
    <cellStyle name="Обычный 5 3 4 3" xfId="4295"/>
    <cellStyle name="Обычный 5 3 4 4" xfId="4969"/>
    <cellStyle name="Обычный 5 3 5" xfId="4296"/>
    <cellStyle name="Обычный 5 3 5 2" xfId="4297"/>
    <cellStyle name="Обычный 5 3 5 3" xfId="4971"/>
    <cellStyle name="Обычный 5 3 6" xfId="4298"/>
    <cellStyle name="Обычный 5 3 7" xfId="4963"/>
    <cellStyle name="Обычный 5 4" xfId="4299"/>
    <cellStyle name="Обычный 5 4 2" xfId="4300"/>
    <cellStyle name="Обычный 5 4 2 2" xfId="4301"/>
    <cellStyle name="Обычный 5 4 2 2 2" xfId="4302"/>
    <cellStyle name="Обычный 5 4 2 2 3" xfId="4974"/>
    <cellStyle name="Обычный 5 4 2 3" xfId="4303"/>
    <cellStyle name="Обычный 5 4 2 3 2" xfId="4304"/>
    <cellStyle name="Обычный 5 4 2 3 3" xfId="4975"/>
    <cellStyle name="Обычный 5 4 2 4" xfId="4305"/>
    <cellStyle name="Обычный 5 4 2 5" xfId="4973"/>
    <cellStyle name="Обычный 5 4 3" xfId="4306"/>
    <cellStyle name="Обычный 5 4 3 2" xfId="4307"/>
    <cellStyle name="Обычный 5 4 3 3" xfId="4976"/>
    <cellStyle name="Обычный 5 4 4" xfId="4308"/>
    <cellStyle name="Обычный 5 4 5" xfId="4972"/>
    <cellStyle name="Обычный 5 5" xfId="4309"/>
    <cellStyle name="Обычный 5 5 2" xfId="4977"/>
    <cellStyle name="Обычный 5 6" xfId="4310"/>
    <cellStyle name="Обычный 5 6 2" xfId="4978"/>
    <cellStyle name="Обычный 5 7" xfId="4311"/>
    <cellStyle name="Обычный 5 7 2" xfId="4979"/>
    <cellStyle name="Обычный 5 8" xfId="4312"/>
    <cellStyle name="Обычный 5 8 2" xfId="4980"/>
    <cellStyle name="Обычный 5 9" xfId="4313"/>
    <cellStyle name="Обычный 5 9 2" xfId="4981"/>
    <cellStyle name="Обычный 5_15_06_2014_prinevskoe" xfId="4314"/>
    <cellStyle name="Обычный 6" xfId="4315"/>
    <cellStyle name="Обычный 6 10" xfId="4316"/>
    <cellStyle name="Обычный 6 10 2" xfId="4982"/>
    <cellStyle name="Обычный 6 11" xfId="4317"/>
    <cellStyle name="Обычный 6 11 2" xfId="4983"/>
    <cellStyle name="Обычный 6 12" xfId="4318"/>
    <cellStyle name="Обычный 6 12 2" xfId="4561"/>
    <cellStyle name="Обычный 6 13" xfId="4319"/>
    <cellStyle name="Обычный 6 13 2" xfId="4984"/>
    <cellStyle name="Обычный 6 14" xfId="4320"/>
    <cellStyle name="Обычный 6 14 2" xfId="4985"/>
    <cellStyle name="Обычный 6 15" xfId="4321"/>
    <cellStyle name="Обычный 6 15 2" xfId="4986"/>
    <cellStyle name="Обычный 6 16" xfId="4322"/>
    <cellStyle name="Обычный 6 16 2" xfId="4987"/>
    <cellStyle name="Обычный 6 17" xfId="4323"/>
    <cellStyle name="Обычный 6 17 2" xfId="4988"/>
    <cellStyle name="Обычный 6 2" xfId="4324"/>
    <cellStyle name="Обычный 6 2 2" xfId="4325"/>
    <cellStyle name="Обычный 6 2 2 2" xfId="4990"/>
    <cellStyle name="Обычный 6 2 3" xfId="4326"/>
    <cellStyle name="Обычный 6 2 3 2" xfId="4991"/>
    <cellStyle name="Обычный 6 2 4" xfId="4989"/>
    <cellStyle name="Обычный 6 3" xfId="4327"/>
    <cellStyle name="Обычный 6 3 2" xfId="4992"/>
    <cellStyle name="Обычный 6 4" xfId="4328"/>
    <cellStyle name="Обычный 6 4 2" xfId="4993"/>
    <cellStyle name="Обычный 6 5" xfId="4329"/>
    <cellStyle name="Обычный 6 5 2" xfId="4994"/>
    <cellStyle name="Обычный 6 6" xfId="4330"/>
    <cellStyle name="Обычный 6 6 2" xfId="4995"/>
    <cellStyle name="Обычный 6 7" xfId="4331"/>
    <cellStyle name="Обычный 6 7 2" xfId="4996"/>
    <cellStyle name="Обычный 6 8" xfId="4332"/>
    <cellStyle name="Обычный 6 8 2" xfId="4997"/>
    <cellStyle name="Обычный 6 9" xfId="4333"/>
    <cellStyle name="Обычный 6 9 2" xfId="4998"/>
    <cellStyle name="Обычный 6_Гермес 26.09.15" xfId="4334"/>
    <cellStyle name="Обычный 7" xfId="4335"/>
    <cellStyle name="Обычный 7 10" xfId="4336"/>
    <cellStyle name="Обычный 7 10 2" xfId="4565"/>
    <cellStyle name="Обычный 7 11" xfId="4337"/>
    <cellStyle name="Обычный 7 11 2" xfId="5000"/>
    <cellStyle name="Обычный 7 12" xfId="4338"/>
    <cellStyle name="Обычный 7 12 2" xfId="5001"/>
    <cellStyle name="Обычный 7 13" xfId="4339"/>
    <cellStyle name="Обычный 7 13 2" xfId="4555"/>
    <cellStyle name="Обычный 7 13 3" xfId="5002"/>
    <cellStyle name="Обычный 7 14" xfId="4340"/>
    <cellStyle name="Обычный 7 14 2" xfId="5003"/>
    <cellStyle name="Обычный 7 15" xfId="4999"/>
    <cellStyle name="Обычный 7 2" xfId="4341"/>
    <cellStyle name="Обычный 7 2 2" xfId="5004"/>
    <cellStyle name="Обычный 7 3" xfId="4342"/>
    <cellStyle name="Обычный 7 3 2" xfId="5005"/>
    <cellStyle name="Обычный 7 4" xfId="4343"/>
    <cellStyle name="Обычный 7 4 2" xfId="5006"/>
    <cellStyle name="Обычный 7 5" xfId="4344"/>
    <cellStyle name="Обычный 7 5 2" xfId="5007"/>
    <cellStyle name="Обычный 7 6" xfId="4345"/>
    <cellStyle name="Обычный 7 6 2" xfId="5008"/>
    <cellStyle name="Обычный 7 7" xfId="4346"/>
    <cellStyle name="Обычный 7 7 2" xfId="5009"/>
    <cellStyle name="Обычный 7 8" xfId="4347"/>
    <cellStyle name="Обычный 7 8 2" xfId="5010"/>
    <cellStyle name="Обычный 7 9" xfId="4348"/>
    <cellStyle name="Обычный 7 9 2" xfId="5011"/>
    <cellStyle name="Обычный 8" xfId="4349"/>
    <cellStyle name="Обычный 8 10" xfId="4350"/>
    <cellStyle name="Обычный 8 10 2" xfId="5013"/>
    <cellStyle name="Обычный 8 11" xfId="5012"/>
    <cellStyle name="Обычный 8 2" xfId="4351"/>
    <cellStyle name="Обычный 8 2 2" xfId="5014"/>
    <cellStyle name="Обычный 8 3" xfId="4352"/>
    <cellStyle name="Обычный 8 3 2" xfId="5015"/>
    <cellStyle name="Обычный 8 4" xfId="4353"/>
    <cellStyle name="Обычный 8 4 2" xfId="5016"/>
    <cellStyle name="Обычный 8 5" xfId="4354"/>
    <cellStyle name="Обычный 8 5 2" xfId="5017"/>
    <cellStyle name="Обычный 8 6" xfId="4355"/>
    <cellStyle name="Обычный 8 6 2" xfId="5018"/>
    <cellStyle name="Обычный 8 7" xfId="4356"/>
    <cellStyle name="Обычный 8 7 2" xfId="5019"/>
    <cellStyle name="Обычный 8 8" xfId="4357"/>
    <cellStyle name="Обычный 8 8 2" xfId="5020"/>
    <cellStyle name="Обычный 8 9" xfId="4358"/>
    <cellStyle name="Обычный 8 9 2" xfId="5021"/>
    <cellStyle name="Обычный 9" xfId="4359"/>
    <cellStyle name="Обычный 9 2" xfId="4360"/>
    <cellStyle name="Обычный 9 2 2" xfId="4549"/>
    <cellStyle name="Обычный 9 3" xfId="4361"/>
    <cellStyle name="Обычный 9 3 2" xfId="5022"/>
    <cellStyle name="Обычный_Выездка технические1 3" xfId="4542"/>
    <cellStyle name="Обычный_Измайлово-2003" xfId="4543"/>
    <cellStyle name="Обычный_Измайлово-2003 2" xfId="4544"/>
    <cellStyle name="Обычный_конкур f" xfId="4362"/>
    <cellStyle name="Обычный_конкур1 11 2" xfId="4602"/>
    <cellStyle name="Обычный_конкур1 2 2" xfId="4547"/>
    <cellStyle name="Обычный_Лист Microsoft Excel 10" xfId="4363"/>
    <cellStyle name="Обычный_Лист Microsoft Excel 10 2" xfId="4546"/>
    <cellStyle name="Обычный_Лист Microsoft Excel 11" xfId="4545"/>
    <cellStyle name="Обычный_Лист Microsoft Excel 2 12" xfId="4601"/>
    <cellStyle name="Обычный_Лист Microsoft Excel 3 2" xfId="4541"/>
    <cellStyle name="Плохой 2" xfId="4364"/>
    <cellStyle name="Плохой 2 2" xfId="4365"/>
    <cellStyle name="Плохой 2 2 2" xfId="5024"/>
    <cellStyle name="Плохой 2 3" xfId="5023"/>
    <cellStyle name="Плохой 3" xfId="4366"/>
    <cellStyle name="Плохой 3 2" xfId="4367"/>
    <cellStyle name="Плохой 3 2 2" xfId="5026"/>
    <cellStyle name="Плохой 3 3" xfId="5025"/>
    <cellStyle name="Плохой 4" xfId="4368"/>
    <cellStyle name="Плохой 4 2" xfId="4369"/>
    <cellStyle name="Плохой 4 2 2" xfId="5028"/>
    <cellStyle name="Плохой 4 3" xfId="5027"/>
    <cellStyle name="Плохой 5" xfId="4370"/>
    <cellStyle name="Плохой 5 2" xfId="4371"/>
    <cellStyle name="Плохой 5 2 2" xfId="5030"/>
    <cellStyle name="Плохой 5 3" xfId="5029"/>
    <cellStyle name="Плохой 6" xfId="4372"/>
    <cellStyle name="Плохой 6 2" xfId="4373"/>
    <cellStyle name="Плохой 6 2 2" xfId="5032"/>
    <cellStyle name="Плохой 6 3" xfId="5031"/>
    <cellStyle name="Плохой 7" xfId="4374"/>
    <cellStyle name="Плохой 7 2" xfId="4375"/>
    <cellStyle name="Плохой 7 2 2" xfId="5034"/>
    <cellStyle name="Плохой 7 3" xfId="5033"/>
    <cellStyle name="Плохой 8" xfId="4376"/>
    <cellStyle name="Плохой 8 2" xfId="5035"/>
    <cellStyle name="Пояснение 2" xfId="4377"/>
    <cellStyle name="Пояснение 2 2" xfId="4378"/>
    <cellStyle name="Пояснение 2 2 2" xfId="5037"/>
    <cellStyle name="Пояснение 2 3" xfId="5036"/>
    <cellStyle name="Пояснение 3" xfId="4379"/>
    <cellStyle name="Пояснение 3 2" xfId="4380"/>
    <cellStyle name="Пояснение 3 2 2" xfId="5039"/>
    <cellStyle name="Пояснение 3 3" xfId="5038"/>
    <cellStyle name="Пояснение 4" xfId="4381"/>
    <cellStyle name="Пояснение 4 2" xfId="4382"/>
    <cellStyle name="Пояснение 4 2 2" xfId="5041"/>
    <cellStyle name="Пояснение 4 3" xfId="5040"/>
    <cellStyle name="Пояснение 5" xfId="4383"/>
    <cellStyle name="Пояснение 5 2" xfId="4384"/>
    <cellStyle name="Пояснение 5 2 2" xfId="5043"/>
    <cellStyle name="Пояснение 5 3" xfId="5042"/>
    <cellStyle name="Пояснение 6" xfId="4385"/>
    <cellStyle name="Пояснение 6 2" xfId="4386"/>
    <cellStyle name="Пояснение 6 2 2" xfId="5045"/>
    <cellStyle name="Пояснение 6 3" xfId="5044"/>
    <cellStyle name="Пояснение 7" xfId="4387"/>
    <cellStyle name="Пояснение 7 2" xfId="5046"/>
    <cellStyle name="Примечание 2" xfId="4388"/>
    <cellStyle name="Примечание 2 2" xfId="4389"/>
    <cellStyle name="Примечание 2 2 2" xfId="4390"/>
    <cellStyle name="Примечание 2 2 3" xfId="5048"/>
    <cellStyle name="Примечание 2 3" xfId="4391"/>
    <cellStyle name="Примечание 2 3 2" xfId="4392"/>
    <cellStyle name="Примечание 2 3 3" xfId="5049"/>
    <cellStyle name="Примечание 2 4" xfId="4393"/>
    <cellStyle name="Примечание 2 5" xfId="5047"/>
    <cellStyle name="Примечание 3" xfId="4394"/>
    <cellStyle name="Примечание 3 2" xfId="5050"/>
    <cellStyle name="Примечание 4" xfId="4395"/>
    <cellStyle name="Примечание 4 2" xfId="5051"/>
    <cellStyle name="Примечание 5" xfId="4396"/>
    <cellStyle name="Примечание 5 2" xfId="5052"/>
    <cellStyle name="Примечание 6" xfId="4397"/>
    <cellStyle name="Примечание 6 2" xfId="4398"/>
    <cellStyle name="Примечание 6 2 2" xfId="5054"/>
    <cellStyle name="Примечание 6 3" xfId="4399"/>
    <cellStyle name="Примечание 6 4" xfId="5053"/>
    <cellStyle name="Примечание 7" xfId="4400"/>
    <cellStyle name="Примечание 7 2" xfId="4401"/>
    <cellStyle name="Примечание 7 2 2" xfId="5056"/>
    <cellStyle name="Примечание 7 3" xfId="5055"/>
    <cellStyle name="Примечание 8" xfId="4402"/>
    <cellStyle name="Примечание 8 2" xfId="4403"/>
    <cellStyle name="Примечание 8 2 2" xfId="5058"/>
    <cellStyle name="Примечание 8 3" xfId="5057"/>
    <cellStyle name="Примечание 9" xfId="4404"/>
    <cellStyle name="Примечание 9 2" xfId="5059"/>
    <cellStyle name="Процентный 2" xfId="4405"/>
    <cellStyle name="Процентный 2 2" xfId="4406"/>
    <cellStyle name="Процентный 2 2 2" xfId="5061"/>
    <cellStyle name="Процентный 2 3" xfId="4407"/>
    <cellStyle name="Процентный 2 4" xfId="5060"/>
    <cellStyle name="Связанная ячейка 2" xfId="4408"/>
    <cellStyle name="Связанная ячейка 2 2" xfId="4409"/>
    <cellStyle name="Связанная ячейка 2 2 2" xfId="5063"/>
    <cellStyle name="Связанная ячейка 2 3" xfId="5062"/>
    <cellStyle name="Связанная ячейка 3" xfId="4410"/>
    <cellStyle name="Связанная ячейка 3 2" xfId="4411"/>
    <cellStyle name="Связанная ячейка 3 2 2" xfId="5065"/>
    <cellStyle name="Связанная ячейка 3 3" xfId="5064"/>
    <cellStyle name="Связанная ячейка 4" xfId="4412"/>
    <cellStyle name="Связанная ячейка 4 2" xfId="4413"/>
    <cellStyle name="Связанная ячейка 4 2 2" xfId="5067"/>
    <cellStyle name="Связанная ячейка 4 3" xfId="5066"/>
    <cellStyle name="Связанная ячейка 5" xfId="4414"/>
    <cellStyle name="Связанная ячейка 5 2" xfId="4415"/>
    <cellStyle name="Связанная ячейка 5 2 2" xfId="5069"/>
    <cellStyle name="Связанная ячейка 5 3" xfId="5068"/>
    <cellStyle name="Связанная ячейка 6" xfId="4416"/>
    <cellStyle name="Связанная ячейка 6 2" xfId="4417"/>
    <cellStyle name="Связанная ячейка 6 2 2" xfId="5071"/>
    <cellStyle name="Связанная ячейка 6 3" xfId="5070"/>
    <cellStyle name="Связанная ячейка 7" xfId="4418"/>
    <cellStyle name="Связанная ячейка 7 2" xfId="5072"/>
    <cellStyle name="Текст предупреждения 2" xfId="4419"/>
    <cellStyle name="Текст предупреждения 2 2" xfId="4420"/>
    <cellStyle name="Текст предупреждения 2 2 2" xfId="5074"/>
    <cellStyle name="Текст предупреждения 2 3" xfId="5073"/>
    <cellStyle name="Текст предупреждения 3" xfId="4421"/>
    <cellStyle name="Текст предупреждения 3 2" xfId="4422"/>
    <cellStyle name="Текст предупреждения 3 2 2" xfId="5076"/>
    <cellStyle name="Текст предупреждения 3 3" xfId="5075"/>
    <cellStyle name="Текст предупреждения 4" xfId="4423"/>
    <cellStyle name="Текст предупреждения 4 2" xfId="4424"/>
    <cellStyle name="Текст предупреждения 4 2 2" xfId="5078"/>
    <cellStyle name="Текст предупреждения 4 3" xfId="5077"/>
    <cellStyle name="Текст предупреждения 5" xfId="4425"/>
    <cellStyle name="Текст предупреждения 5 2" xfId="4426"/>
    <cellStyle name="Текст предупреждения 5 2 2" xfId="5080"/>
    <cellStyle name="Текст предупреждения 5 3" xfId="5079"/>
    <cellStyle name="Текст предупреждения 6" xfId="4427"/>
    <cellStyle name="Текст предупреждения 6 2" xfId="4428"/>
    <cellStyle name="Текст предупреждения 6 2 2" xfId="5082"/>
    <cellStyle name="Текст предупреждения 6 3" xfId="5081"/>
    <cellStyle name="Текст предупреждения 7" xfId="4429"/>
    <cellStyle name="Текст предупреждения 7 2" xfId="5083"/>
    <cellStyle name="Финансовый 2" xfId="4430"/>
    <cellStyle name="Финансовый 2 10" xfId="5084"/>
    <cellStyle name="Финансовый 2 2" xfId="4431"/>
    <cellStyle name="Финансовый 2 2 2" xfId="4432"/>
    <cellStyle name="Финансовый 2 2 2 2" xfId="4433"/>
    <cellStyle name="Финансовый 2 2 2 2 2" xfId="4434"/>
    <cellStyle name="Финансовый 2 2 2 2 2 2" xfId="4435"/>
    <cellStyle name="Финансовый 2 2 2 2 2 3" xfId="4436"/>
    <cellStyle name="Финансовый 2 2 2 2 2 4" xfId="5088"/>
    <cellStyle name="Финансовый 2 2 2 2 3" xfId="4437"/>
    <cellStyle name="Финансовый 2 2 2 2 4" xfId="4438"/>
    <cellStyle name="Финансовый 2 2 2 2 5" xfId="5087"/>
    <cellStyle name="Финансовый 2 2 2 3" xfId="5086"/>
    <cellStyle name="Финансовый 2 2 3" xfId="4439"/>
    <cellStyle name="Финансовый 2 2 3 2" xfId="4440"/>
    <cellStyle name="Финансовый 2 2 3 2 2" xfId="5090"/>
    <cellStyle name="Финансовый 2 2 3 3" xfId="4441"/>
    <cellStyle name="Финансовый 2 2 3 3 2" xfId="5091"/>
    <cellStyle name="Финансовый 2 2 3 4" xfId="4442"/>
    <cellStyle name="Финансовый 2 2 3 4 2" xfId="5092"/>
    <cellStyle name="Финансовый 2 2 3 5" xfId="4443"/>
    <cellStyle name="Финансовый 2 2 3 5 2" xfId="5093"/>
    <cellStyle name="Финансовый 2 2 3 6" xfId="4444"/>
    <cellStyle name="Финансовый 2 2 3 6 2" xfId="5094"/>
    <cellStyle name="Финансовый 2 2 3 7" xfId="5089"/>
    <cellStyle name="Финансовый 2 2 4" xfId="4445"/>
    <cellStyle name="Финансовый 2 2 4 2" xfId="4446"/>
    <cellStyle name="Финансовый 2 2 4 2 2" xfId="4447"/>
    <cellStyle name="Финансовый 2 2 4 2 2 2" xfId="4448"/>
    <cellStyle name="Финансовый 2 2 4 2 2 3" xfId="4449"/>
    <cellStyle name="Финансовый 2 2 4 2 2 4" xfId="5097"/>
    <cellStyle name="Финансовый 2 2 4 2 3" xfId="4450"/>
    <cellStyle name="Финансовый 2 2 4 2 4" xfId="4451"/>
    <cellStyle name="Финансовый 2 2 4 2 5" xfId="5096"/>
    <cellStyle name="Финансовый 2 2 4 3" xfId="5095"/>
    <cellStyle name="Финансовый 2 2 5" xfId="4452"/>
    <cellStyle name="Финансовый 2 2 5 2" xfId="4453"/>
    <cellStyle name="Финансовый 2 2 5 2 2" xfId="4454"/>
    <cellStyle name="Финансовый 2 2 5 2 2 2" xfId="4455"/>
    <cellStyle name="Финансовый 2 2 5 2 2 3" xfId="4456"/>
    <cellStyle name="Финансовый 2 2 5 2 2 4" xfId="5100"/>
    <cellStyle name="Финансовый 2 2 5 2 3" xfId="4457"/>
    <cellStyle name="Финансовый 2 2 5 2 4" xfId="4458"/>
    <cellStyle name="Финансовый 2 2 5 2 5" xfId="5099"/>
    <cellStyle name="Финансовый 2 2 5 3" xfId="5098"/>
    <cellStyle name="Финансовый 2 2 6" xfId="4459"/>
    <cellStyle name="Финансовый 2 2 6 2" xfId="4460"/>
    <cellStyle name="Финансовый 2 2 6 2 2" xfId="4461"/>
    <cellStyle name="Финансовый 2 2 6 2 2 2" xfId="4462"/>
    <cellStyle name="Финансовый 2 2 6 2 2 3" xfId="4463"/>
    <cellStyle name="Финансовый 2 2 6 2 2 4" xfId="5103"/>
    <cellStyle name="Финансовый 2 2 6 2 3" xfId="4464"/>
    <cellStyle name="Финансовый 2 2 6 2 4" xfId="4465"/>
    <cellStyle name="Финансовый 2 2 6 2 5" xfId="5102"/>
    <cellStyle name="Финансовый 2 2 6 3" xfId="5101"/>
    <cellStyle name="Финансовый 2 2 7" xfId="4466"/>
    <cellStyle name="Финансовый 2 2 7 2" xfId="5104"/>
    <cellStyle name="Финансовый 2 2 8" xfId="5085"/>
    <cellStyle name="Финансовый 2 3" xfId="4467"/>
    <cellStyle name="Финансовый 2 3 2" xfId="4468"/>
    <cellStyle name="Финансовый 2 3 2 2" xfId="4469"/>
    <cellStyle name="Финансовый 2 3 2 2 2" xfId="4470"/>
    <cellStyle name="Финансовый 2 3 2 2 3" xfId="4471"/>
    <cellStyle name="Финансовый 2 3 2 2 4" xfId="5107"/>
    <cellStyle name="Финансовый 2 3 2 3" xfId="4472"/>
    <cellStyle name="Финансовый 2 3 2 4" xfId="4473"/>
    <cellStyle name="Финансовый 2 3 2 5" xfId="5106"/>
    <cellStyle name="Финансовый 2 3 3" xfId="5105"/>
    <cellStyle name="Финансовый 2 4" xfId="4474"/>
    <cellStyle name="Финансовый 2 4 2" xfId="4475"/>
    <cellStyle name="Финансовый 2 4 2 2" xfId="4476"/>
    <cellStyle name="Финансовый 2 4 2 2 2" xfId="4477"/>
    <cellStyle name="Финансовый 2 4 2 2 3" xfId="4478"/>
    <cellStyle name="Финансовый 2 4 2 2 4" xfId="5110"/>
    <cellStyle name="Финансовый 2 4 2 3" xfId="4479"/>
    <cellStyle name="Финансовый 2 4 2 4" xfId="4480"/>
    <cellStyle name="Финансовый 2 4 2 5" xfId="5109"/>
    <cellStyle name="Финансовый 2 4 3" xfId="4481"/>
    <cellStyle name="Финансовый 2 4 3 2" xfId="4482"/>
    <cellStyle name="Финансовый 2 4 4" xfId="4483"/>
    <cellStyle name="Финансовый 2 4 5" xfId="5108"/>
    <cellStyle name="Финансовый 2 5" xfId="4484"/>
    <cellStyle name="Финансовый 2 5 2" xfId="4485"/>
    <cellStyle name="Финансовый 2 5 3" xfId="5111"/>
    <cellStyle name="Финансовый 2 6" xfId="4486"/>
    <cellStyle name="Финансовый 2 6 2" xfId="4487"/>
    <cellStyle name="Финансовый 2 6 3" xfId="5112"/>
    <cellStyle name="Финансовый 2 7" xfId="4488"/>
    <cellStyle name="Финансовый 2 7 2" xfId="5113"/>
    <cellStyle name="Финансовый 2 8" xfId="4489"/>
    <cellStyle name="Финансовый 2 8 2" xfId="5114"/>
    <cellStyle name="Финансовый 2 9" xfId="4490"/>
    <cellStyle name="Финансовый 2 9 2" xfId="5115"/>
    <cellStyle name="Финансовый 3" xfId="4491"/>
    <cellStyle name="Финансовый 3 2" xfId="4492"/>
    <cellStyle name="Финансовый 3 2 2" xfId="4493"/>
    <cellStyle name="Финансовый 3 2 2 2" xfId="4494"/>
    <cellStyle name="Финансовый 3 2 2 2 2" xfId="4495"/>
    <cellStyle name="Финансовый 3 2 2 2 3" xfId="4496"/>
    <cellStyle name="Финансовый 3 2 2 2 4" xfId="5119"/>
    <cellStyle name="Финансовый 3 2 2 3" xfId="4497"/>
    <cellStyle name="Финансовый 3 2 2 4" xfId="4498"/>
    <cellStyle name="Финансовый 3 2 2 5" xfId="5118"/>
    <cellStyle name="Финансовый 3 2 3" xfId="4499"/>
    <cellStyle name="Финансовый 3 2 4" xfId="4500"/>
    <cellStyle name="Финансовый 3 2 5" xfId="5117"/>
    <cellStyle name="Финансовый 3 3" xfId="4501"/>
    <cellStyle name="Финансовый 3 3 2" xfId="4502"/>
    <cellStyle name="Финансовый 3 3 2 2" xfId="4503"/>
    <cellStyle name="Финансовый 3 3 2 2 2" xfId="4504"/>
    <cellStyle name="Финансовый 3 3 2 3" xfId="4505"/>
    <cellStyle name="Финансовый 3 3 2 4" xfId="5121"/>
    <cellStyle name="Финансовый 3 3 3" xfId="4506"/>
    <cellStyle name="Финансовый 3 3 3 2" xfId="4507"/>
    <cellStyle name="Финансовый 3 3 4" xfId="4508"/>
    <cellStyle name="Финансовый 3 3 5" xfId="5120"/>
    <cellStyle name="Финансовый 3 4" xfId="4509"/>
    <cellStyle name="Финансовый 3 4 2" xfId="4510"/>
    <cellStyle name="Финансовый 3 4 3" xfId="4511"/>
    <cellStyle name="Финансовый 3 4 4" xfId="5122"/>
    <cellStyle name="Финансовый 3 5" xfId="5116"/>
    <cellStyle name="Финансовый 4" xfId="4512"/>
    <cellStyle name="Финансовый 4 2" xfId="4513"/>
    <cellStyle name="Финансовый 4 2 2" xfId="4514"/>
    <cellStyle name="Финансовый 4 2 2 2" xfId="5124"/>
    <cellStyle name="Финансовый 4 2 3" xfId="4515"/>
    <cellStyle name="Финансовый 4 2 3 2" xfId="5125"/>
    <cellStyle name="Финансовый 4 2 4" xfId="4516"/>
    <cellStyle name="Финансовый 4 2 4 2" xfId="5126"/>
    <cellStyle name="Финансовый 4 2 5" xfId="4517"/>
    <cellStyle name="Финансовый 4 2 5 2" xfId="5127"/>
    <cellStyle name="Финансовый 4 2 6" xfId="4518"/>
    <cellStyle name="Финансовый 4 2 6 2" xfId="5128"/>
    <cellStyle name="Финансовый 4 2 7" xfId="4563"/>
    <cellStyle name="Финансовый 4 3" xfId="4519"/>
    <cellStyle name="Финансовый 4 3 2" xfId="4520"/>
    <cellStyle name="Финансовый 4 3 2 2" xfId="4521"/>
    <cellStyle name="Финансовый 4 3 3" xfId="4522"/>
    <cellStyle name="Финансовый 4 3 4" xfId="5129"/>
    <cellStyle name="Финансовый 4 4" xfId="4523"/>
    <cellStyle name="Финансовый 4 4 2" xfId="4524"/>
    <cellStyle name="Финансовый 4 5" xfId="4525"/>
    <cellStyle name="Финансовый 4 5 2" xfId="4526"/>
    <cellStyle name="Финансовый 4 6" xfId="4527"/>
    <cellStyle name="Финансовый 4 7" xfId="5123"/>
    <cellStyle name="Хороший 2" xfId="4528"/>
    <cellStyle name="Хороший 2 2" xfId="4529"/>
    <cellStyle name="Хороший 2 2 2" xfId="5131"/>
    <cellStyle name="Хороший 2 3" xfId="5130"/>
    <cellStyle name="Хороший 3" xfId="4530"/>
    <cellStyle name="Хороший 3 2" xfId="4531"/>
    <cellStyle name="Хороший 3 2 2" xfId="5133"/>
    <cellStyle name="Хороший 3 3" xfId="5132"/>
    <cellStyle name="Хороший 4" xfId="4532"/>
    <cellStyle name="Хороший 4 2" xfId="4533"/>
    <cellStyle name="Хороший 4 2 2" xfId="5135"/>
    <cellStyle name="Хороший 4 3" xfId="5134"/>
    <cellStyle name="Хороший 5" xfId="4534"/>
    <cellStyle name="Хороший 5 2" xfId="4535"/>
    <cellStyle name="Хороший 5 2 2" xfId="5137"/>
    <cellStyle name="Хороший 5 3" xfId="5136"/>
    <cellStyle name="Хороший 6" xfId="4536"/>
    <cellStyle name="Хороший 6 2" xfId="4537"/>
    <cellStyle name="Хороший 6 2 2" xfId="5139"/>
    <cellStyle name="Хороший 6 3" xfId="5138"/>
    <cellStyle name="Хороший 7" xfId="4538"/>
    <cellStyle name="Хороший 7 2" xfId="4539"/>
    <cellStyle name="Хороший 7 2 2" xfId="5141"/>
    <cellStyle name="Хороший 7 3" xfId="5140"/>
    <cellStyle name="Хороший 8" xfId="4540"/>
    <cellStyle name="Хороший 8 2" xfId="514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104775</xdr:rowOff>
    </xdr:from>
    <xdr:to>
      <xdr:col>3</xdr:col>
      <xdr:colOff>962024</xdr:colOff>
      <xdr:row>1</xdr:row>
      <xdr:rowOff>0</xdr:rowOff>
    </xdr:to>
    <xdr:pic>
      <xdr:nvPicPr>
        <xdr:cNvPr id="134664" name="Picture 839" descr="5uBLm0-RTI8">
          <a:extLst>
            <a:ext uri="{FF2B5EF4-FFF2-40B4-BE49-F238E27FC236}">
              <a16:creationId xmlns:a16="http://schemas.microsoft.com/office/drawing/2014/main" xmlns="" id="{00000000-0008-0000-0000-0000080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104775"/>
          <a:ext cx="12096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1133475</xdr:colOff>
      <xdr:row>0</xdr:row>
      <xdr:rowOff>66675</xdr:rowOff>
    </xdr:from>
    <xdr:to>
      <xdr:col>11</xdr:col>
      <xdr:colOff>723900</xdr:colOff>
      <xdr:row>2</xdr:row>
      <xdr:rowOff>59951</xdr:rowOff>
    </xdr:to>
    <xdr:pic>
      <xdr:nvPicPr>
        <xdr:cNvPr id="6" name="Рисунок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66675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6" name="Picture 839" descr="5uBLm0-RTI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301692" cy="128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347942</xdr:colOff>
      <xdr:row>3</xdr:row>
      <xdr:rowOff>560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8383" y="112059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347943</xdr:colOff>
      <xdr:row>3</xdr:row>
      <xdr:rowOff>560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6484" y="112059"/>
          <a:ext cx="1464608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xmlns="" id="{785649FC-7152-400B-B6CC-CC575E24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347943</xdr:colOff>
      <xdr:row>3</xdr:row>
      <xdr:rowOff>560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xmlns="" id="{47577F95-C965-4A4D-AEAD-AFD60AAD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4109" y="112059"/>
          <a:ext cx="1464609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view="pageBreakPreview" topLeftCell="A9" zoomScaleNormal="100" zoomScaleSheetLayoutView="100" workbookViewId="0">
      <selection activeCell="I12" sqref="I12:I13"/>
    </sheetView>
  </sheetViews>
  <sheetFormatPr defaultRowHeight="12.75"/>
  <cols>
    <col min="1" max="1" width="6" customWidth="1"/>
    <col min="2" max="3" width="5.42578125" hidden="1" customWidth="1"/>
    <col min="4" max="4" width="20.140625" customWidth="1"/>
    <col min="5" max="5" width="9.5703125" customWidth="1"/>
    <col min="6" max="6" width="7.7109375" customWidth="1"/>
    <col min="7" max="7" width="32.5703125" customWidth="1"/>
    <col min="8" max="8" width="11.28515625" customWidth="1"/>
    <col min="9" max="9" width="17.140625" customWidth="1"/>
    <col min="10" max="10" width="16.5703125" customWidth="1"/>
    <col min="11" max="11" width="28" customWidth="1"/>
    <col min="12" max="12" width="14.7109375" customWidth="1"/>
  </cols>
  <sheetData>
    <row r="1" spans="1:12" ht="82.5" customHeight="1">
      <c r="A1" s="83" t="s">
        <v>92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0" customHeight="1">
      <c r="A2" s="84" t="s">
        <v>45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8" customHeight="1">
      <c r="A3" s="84" t="s">
        <v>44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21.75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" customHeight="1">
      <c r="A5" s="47" t="s">
        <v>72</v>
      </c>
      <c r="B5" s="2"/>
      <c r="C5" s="2"/>
      <c r="D5" s="3"/>
      <c r="E5" s="4"/>
      <c r="F5" s="5"/>
      <c r="G5" s="6"/>
      <c r="H5" s="5"/>
      <c r="I5" s="7"/>
      <c r="J5" s="7"/>
      <c r="K5" s="8"/>
      <c r="L5" s="48" t="s">
        <v>93</v>
      </c>
    </row>
    <row r="6" spans="1:12" ht="58.5" customHeight="1">
      <c r="A6" s="10" t="s">
        <v>1</v>
      </c>
      <c r="B6" s="10" t="s">
        <v>2</v>
      </c>
      <c r="C6" s="10"/>
      <c r="D6" s="11" t="s">
        <v>3</v>
      </c>
      <c r="E6" s="12" t="s">
        <v>4</v>
      </c>
      <c r="F6" s="10" t="s">
        <v>5</v>
      </c>
      <c r="G6" s="11" t="s">
        <v>6</v>
      </c>
      <c r="H6" s="11" t="s">
        <v>4</v>
      </c>
      <c r="I6" s="11" t="s">
        <v>7</v>
      </c>
      <c r="J6" s="11" t="s">
        <v>8</v>
      </c>
      <c r="K6" s="11" t="s">
        <v>9</v>
      </c>
      <c r="L6" s="11" t="s">
        <v>10</v>
      </c>
    </row>
    <row r="7" spans="1:12" ht="40.5" customHeight="1">
      <c r="A7" s="13">
        <v>1</v>
      </c>
      <c r="B7" s="14"/>
      <c r="C7" s="14"/>
      <c r="D7" s="58" t="s">
        <v>123</v>
      </c>
      <c r="E7" s="59" t="s">
        <v>124</v>
      </c>
      <c r="F7" s="60" t="s">
        <v>22</v>
      </c>
      <c r="G7" s="74" t="s">
        <v>125</v>
      </c>
      <c r="H7" s="73" t="s">
        <v>126</v>
      </c>
      <c r="I7" s="62" t="s">
        <v>121</v>
      </c>
      <c r="J7" s="62" t="s">
        <v>23</v>
      </c>
      <c r="K7" s="75" t="s">
        <v>122</v>
      </c>
      <c r="L7" s="15" t="s">
        <v>166</v>
      </c>
    </row>
    <row r="8" spans="1:12" s="1" customFormat="1" ht="40.5" customHeight="1">
      <c r="A8" s="13">
        <v>2</v>
      </c>
      <c r="B8" s="14"/>
      <c r="C8" s="14"/>
      <c r="D8" s="72" t="s">
        <v>128</v>
      </c>
      <c r="E8" s="73" t="s">
        <v>129</v>
      </c>
      <c r="F8" s="62">
        <v>2</v>
      </c>
      <c r="G8" s="74" t="s">
        <v>130</v>
      </c>
      <c r="H8" s="73" t="s">
        <v>131</v>
      </c>
      <c r="I8" s="62" t="s">
        <v>132</v>
      </c>
      <c r="J8" s="62" t="s">
        <v>53</v>
      </c>
      <c r="K8" s="75" t="s">
        <v>54</v>
      </c>
      <c r="L8" s="15" t="s">
        <v>166</v>
      </c>
    </row>
    <row r="9" spans="1:12" s="1" customFormat="1" ht="40.5" customHeight="1">
      <c r="A9" s="13">
        <v>3</v>
      </c>
      <c r="B9" s="14"/>
      <c r="C9" s="14"/>
      <c r="D9" s="72" t="s">
        <v>158</v>
      </c>
      <c r="E9" s="73" t="s">
        <v>57</v>
      </c>
      <c r="F9" s="62">
        <v>3</v>
      </c>
      <c r="G9" s="74" t="s">
        <v>78</v>
      </c>
      <c r="H9" s="73" t="s">
        <v>79</v>
      </c>
      <c r="I9" s="62" t="s">
        <v>80</v>
      </c>
      <c r="J9" s="62" t="s">
        <v>23</v>
      </c>
      <c r="K9" s="75" t="s">
        <v>102</v>
      </c>
      <c r="L9" s="15" t="s">
        <v>166</v>
      </c>
    </row>
    <row r="10" spans="1:12" s="1" customFormat="1" ht="40.5" customHeight="1">
      <c r="A10" s="13">
        <v>4</v>
      </c>
      <c r="B10" s="14"/>
      <c r="C10" s="14"/>
      <c r="D10" s="72" t="s">
        <v>56</v>
      </c>
      <c r="E10" s="73" t="s">
        <v>57</v>
      </c>
      <c r="F10" s="62">
        <v>3</v>
      </c>
      <c r="G10" s="74" t="s">
        <v>74</v>
      </c>
      <c r="H10" s="73" t="s">
        <v>55</v>
      </c>
      <c r="I10" s="62" t="s">
        <v>75</v>
      </c>
      <c r="J10" s="62" t="s">
        <v>58</v>
      </c>
      <c r="K10" s="75" t="s">
        <v>102</v>
      </c>
      <c r="L10" s="15" t="s">
        <v>166</v>
      </c>
    </row>
    <row r="11" spans="1:12" s="1" customFormat="1" ht="40.5" customHeight="1">
      <c r="A11" s="13">
        <v>5</v>
      </c>
      <c r="B11" s="14"/>
      <c r="C11" s="14"/>
      <c r="D11" s="72" t="s">
        <v>56</v>
      </c>
      <c r="E11" s="73" t="s">
        <v>57</v>
      </c>
      <c r="F11" s="62">
        <v>3</v>
      </c>
      <c r="G11" s="74" t="s">
        <v>143</v>
      </c>
      <c r="H11" s="73" t="s">
        <v>144</v>
      </c>
      <c r="I11" s="62" t="s">
        <v>58</v>
      </c>
      <c r="J11" s="62" t="s">
        <v>145</v>
      </c>
      <c r="K11" s="75" t="s">
        <v>135</v>
      </c>
      <c r="L11" s="15" t="s">
        <v>166</v>
      </c>
    </row>
    <row r="12" spans="1:12" s="1" customFormat="1" ht="40.5" customHeight="1">
      <c r="A12" s="13">
        <v>6</v>
      </c>
      <c r="B12" s="14"/>
      <c r="C12" s="14"/>
      <c r="D12" s="72" t="s">
        <v>103</v>
      </c>
      <c r="E12" s="73" t="s">
        <v>104</v>
      </c>
      <c r="F12" s="62">
        <v>1</v>
      </c>
      <c r="G12" s="74" t="s">
        <v>133</v>
      </c>
      <c r="H12" s="73" t="s">
        <v>134</v>
      </c>
      <c r="I12" s="62" t="s">
        <v>107</v>
      </c>
      <c r="J12" s="62" t="s">
        <v>23</v>
      </c>
      <c r="K12" s="75" t="s">
        <v>135</v>
      </c>
      <c r="L12" s="15" t="s">
        <v>166</v>
      </c>
    </row>
    <row r="13" spans="1:12" s="1" customFormat="1" ht="40.5" customHeight="1">
      <c r="A13" s="13">
        <v>7</v>
      </c>
      <c r="B13" s="14"/>
      <c r="C13" s="14"/>
      <c r="D13" s="72" t="s">
        <v>103</v>
      </c>
      <c r="E13" s="73" t="s">
        <v>104</v>
      </c>
      <c r="F13" s="62">
        <v>1</v>
      </c>
      <c r="G13" s="74" t="s">
        <v>105</v>
      </c>
      <c r="H13" s="73" t="s">
        <v>106</v>
      </c>
      <c r="I13" s="62" t="s">
        <v>107</v>
      </c>
      <c r="J13" s="62" t="s">
        <v>108</v>
      </c>
      <c r="K13" s="75" t="s">
        <v>54</v>
      </c>
      <c r="L13" s="15" t="s">
        <v>166</v>
      </c>
    </row>
    <row r="14" spans="1:12" s="1" customFormat="1" ht="40.5" customHeight="1">
      <c r="A14" s="13">
        <v>8</v>
      </c>
      <c r="B14" s="14"/>
      <c r="C14" s="14"/>
      <c r="D14" s="72" t="s">
        <v>159</v>
      </c>
      <c r="E14" s="73" t="s">
        <v>71</v>
      </c>
      <c r="F14" s="62" t="s">
        <v>22</v>
      </c>
      <c r="G14" s="74" t="s">
        <v>114</v>
      </c>
      <c r="H14" s="73" t="s">
        <v>59</v>
      </c>
      <c r="I14" s="62" t="s">
        <v>115</v>
      </c>
      <c r="J14" s="62" t="s">
        <v>67</v>
      </c>
      <c r="K14" s="75" t="s">
        <v>116</v>
      </c>
      <c r="L14" s="15" t="s">
        <v>166</v>
      </c>
    </row>
    <row r="15" spans="1:12" s="1" customFormat="1" ht="40.5" customHeight="1">
      <c r="A15" s="13">
        <v>9</v>
      </c>
      <c r="B15" s="14"/>
      <c r="C15" s="14"/>
      <c r="D15" s="72" t="s">
        <v>60</v>
      </c>
      <c r="E15" s="73" t="s">
        <v>61</v>
      </c>
      <c r="F15" s="62">
        <v>1</v>
      </c>
      <c r="G15" s="74" t="s">
        <v>62</v>
      </c>
      <c r="H15" s="73" t="s">
        <v>63</v>
      </c>
      <c r="I15" s="62" t="s">
        <v>64</v>
      </c>
      <c r="J15" s="62" t="s">
        <v>136</v>
      </c>
      <c r="K15" s="75" t="s">
        <v>135</v>
      </c>
      <c r="L15" s="15" t="s">
        <v>166</v>
      </c>
    </row>
    <row r="16" spans="1:12" s="1" customFormat="1" ht="40.5" customHeight="1">
      <c r="A16" s="13">
        <v>10</v>
      </c>
      <c r="B16" s="14"/>
      <c r="C16" s="14"/>
      <c r="D16" s="72" t="s">
        <v>65</v>
      </c>
      <c r="E16" s="73" t="s">
        <v>66</v>
      </c>
      <c r="F16" s="62" t="s">
        <v>22</v>
      </c>
      <c r="G16" s="74" t="s">
        <v>114</v>
      </c>
      <c r="H16" s="73" t="s">
        <v>59</v>
      </c>
      <c r="I16" s="62" t="s">
        <v>115</v>
      </c>
      <c r="J16" s="62" t="s">
        <v>67</v>
      </c>
      <c r="K16" s="75" t="s">
        <v>116</v>
      </c>
      <c r="L16" s="15" t="s">
        <v>166</v>
      </c>
    </row>
    <row r="17" spans="1:12" s="1" customFormat="1" ht="40.5" customHeight="1">
      <c r="A17" s="13">
        <v>11</v>
      </c>
      <c r="B17" s="14"/>
      <c r="C17" s="14"/>
      <c r="D17" s="72" t="s">
        <v>68</v>
      </c>
      <c r="E17" s="73" t="s">
        <v>69</v>
      </c>
      <c r="F17" s="62" t="s">
        <v>22</v>
      </c>
      <c r="G17" s="112" t="s">
        <v>76</v>
      </c>
      <c r="H17" s="113" t="s">
        <v>77</v>
      </c>
      <c r="I17" s="114" t="s">
        <v>70</v>
      </c>
      <c r="J17" s="62" t="s">
        <v>67</v>
      </c>
      <c r="K17" s="75" t="s">
        <v>83</v>
      </c>
      <c r="L17" s="15" t="s">
        <v>166</v>
      </c>
    </row>
    <row r="18" spans="1:12" s="1" customFormat="1" ht="40.5" customHeight="1">
      <c r="A18" s="13">
        <v>12</v>
      </c>
      <c r="B18" s="14"/>
      <c r="C18" s="14"/>
      <c r="D18" s="72" t="s">
        <v>100</v>
      </c>
      <c r="E18" s="73" t="s">
        <v>101</v>
      </c>
      <c r="F18" s="62" t="s">
        <v>22</v>
      </c>
      <c r="G18" s="74" t="s">
        <v>127</v>
      </c>
      <c r="H18" s="73" t="s">
        <v>77</v>
      </c>
      <c r="I18" s="62" t="s">
        <v>70</v>
      </c>
      <c r="J18" s="62" t="s">
        <v>67</v>
      </c>
      <c r="K18" s="75" t="s">
        <v>83</v>
      </c>
      <c r="L18" s="15" t="s">
        <v>166</v>
      </c>
    </row>
    <row r="19" spans="1:12" s="1" customFormat="1" ht="40.5" customHeight="1">
      <c r="A19" s="13">
        <v>13</v>
      </c>
      <c r="B19" s="14"/>
      <c r="C19" s="14"/>
      <c r="D19" s="72" t="s">
        <v>117</v>
      </c>
      <c r="E19" s="73"/>
      <c r="F19" s="62" t="s">
        <v>22</v>
      </c>
      <c r="G19" s="74" t="s">
        <v>118</v>
      </c>
      <c r="H19" s="73" t="s">
        <v>119</v>
      </c>
      <c r="I19" s="62" t="s">
        <v>120</v>
      </c>
      <c r="J19" s="62" t="s">
        <v>121</v>
      </c>
      <c r="K19" s="75" t="s">
        <v>122</v>
      </c>
      <c r="L19" s="15" t="s">
        <v>166</v>
      </c>
    </row>
    <row r="20" spans="1:12" s="1" customFormat="1" ht="40.5" customHeight="1">
      <c r="A20" s="13">
        <v>14</v>
      </c>
      <c r="B20" s="14"/>
      <c r="C20" s="14"/>
      <c r="D20" s="72" t="s">
        <v>94</v>
      </c>
      <c r="E20" s="73" t="s">
        <v>95</v>
      </c>
      <c r="F20" s="62">
        <v>2</v>
      </c>
      <c r="G20" s="74" t="s">
        <v>96</v>
      </c>
      <c r="H20" s="73" t="s">
        <v>97</v>
      </c>
      <c r="I20" s="62" t="s">
        <v>98</v>
      </c>
      <c r="J20" s="62" t="s">
        <v>23</v>
      </c>
      <c r="K20" s="75" t="s">
        <v>99</v>
      </c>
      <c r="L20" s="15" t="s">
        <v>166</v>
      </c>
    </row>
    <row r="21" spans="1:12" s="1" customFormat="1" ht="40.5" customHeight="1">
      <c r="A21" s="13">
        <v>15</v>
      </c>
      <c r="B21" s="14"/>
      <c r="C21" s="14"/>
      <c r="D21" s="72" t="s">
        <v>109</v>
      </c>
      <c r="E21" s="73" t="s">
        <v>110</v>
      </c>
      <c r="F21" s="62" t="s">
        <v>22</v>
      </c>
      <c r="G21" s="74" t="s">
        <v>111</v>
      </c>
      <c r="H21" s="73" t="s">
        <v>112</v>
      </c>
      <c r="I21" s="62" t="s">
        <v>113</v>
      </c>
      <c r="J21" s="62" t="s">
        <v>23</v>
      </c>
      <c r="K21" s="75" t="s">
        <v>163</v>
      </c>
      <c r="L21" s="15" t="s">
        <v>166</v>
      </c>
    </row>
    <row r="22" spans="1:12" s="1" customFormat="1" ht="40.5" customHeight="1">
      <c r="A22" s="13">
        <v>16</v>
      </c>
      <c r="B22" s="14"/>
      <c r="C22" s="14"/>
      <c r="D22" s="72" t="s">
        <v>137</v>
      </c>
      <c r="E22" s="73" t="s">
        <v>138</v>
      </c>
      <c r="F22" s="62" t="s">
        <v>139</v>
      </c>
      <c r="G22" s="74" t="s">
        <v>140</v>
      </c>
      <c r="H22" s="73" t="s">
        <v>141</v>
      </c>
      <c r="I22" s="62" t="s">
        <v>142</v>
      </c>
      <c r="J22" s="62" t="s">
        <v>23</v>
      </c>
      <c r="K22" s="75" t="s">
        <v>135</v>
      </c>
      <c r="L22" s="15" t="s">
        <v>166</v>
      </c>
    </row>
    <row r="23" spans="1:12" ht="18.75" customHeight="1"/>
    <row r="24" spans="1:12" s="16" customFormat="1" ht="28.5" customHeight="1">
      <c r="D24" s="16" t="s">
        <v>24</v>
      </c>
      <c r="I24" s="16" t="s">
        <v>90</v>
      </c>
    </row>
    <row r="25" spans="1:12" s="16" customFormat="1" ht="10.5" customHeight="1"/>
    <row r="26" spans="1:12" s="16" customFormat="1" ht="27" customHeight="1">
      <c r="D26" s="16" t="s">
        <v>12</v>
      </c>
      <c r="I26" s="16" t="s">
        <v>81</v>
      </c>
    </row>
    <row r="27" spans="1:12" s="16" customFormat="1"/>
    <row r="28" spans="1:12" s="16" customFormat="1" ht="30.75" customHeight="1">
      <c r="D28" s="16" t="s">
        <v>16</v>
      </c>
      <c r="I28" s="16" t="s">
        <v>73</v>
      </c>
    </row>
  </sheetData>
  <protectedRanges>
    <protectedRange sqref="K23" name="Диапазон1_3_1_1_3_11_1_1_3_1_1_2_2_1"/>
    <protectedRange sqref="K8" name="Диапазон1_3_1_1_3_11_1_1_3_1_1_2_1_3_2_3_5_1_2_1"/>
    <protectedRange sqref="K10 K15" name="Диапазон1_3_1_1_3_11_1_1_3_1_1_2_1_3_2_3_4_13_1"/>
    <protectedRange sqref="K19" name="Диапазон1_3_1_1_3_11_1_1_3_1_1_2_1_3_2_3_4_1"/>
  </protectedRanges>
  <sortState ref="A7:L24">
    <sortCondition ref="D7:D24"/>
  </sortState>
  <mergeCells count="4">
    <mergeCell ref="A1:L1"/>
    <mergeCell ref="A2:L2"/>
    <mergeCell ref="A3:L3"/>
    <mergeCell ref="A4:L4"/>
  </mergeCells>
  <conditionalFormatting sqref="G7:I7">
    <cfRule type="duplicateValues" dxfId="14" priority="10" stopIfTrue="1"/>
  </conditionalFormatting>
  <conditionalFormatting sqref="G13:H13">
    <cfRule type="duplicateValues" dxfId="13" priority="8" stopIfTrue="1"/>
  </conditionalFormatting>
  <conditionalFormatting sqref="G8:I8">
    <cfRule type="duplicateValues" dxfId="12" priority="7" stopIfTrue="1"/>
  </conditionalFormatting>
  <conditionalFormatting sqref="G9:H13 I9:I11">
    <cfRule type="duplicateValues" dxfId="11" priority="6" stopIfTrue="1"/>
  </conditionalFormatting>
  <conditionalFormatting sqref="G9:I9">
    <cfRule type="duplicateValues" dxfId="10" priority="5" stopIfTrue="1"/>
  </conditionalFormatting>
  <conditionalFormatting sqref="G11:I11">
    <cfRule type="duplicateValues" dxfId="9" priority="4" stopIfTrue="1"/>
  </conditionalFormatting>
  <conditionalFormatting sqref="G17:I17">
    <cfRule type="duplicateValues" dxfId="8" priority="3" stopIfTrue="1"/>
  </conditionalFormatting>
  <conditionalFormatting sqref="G22:I22">
    <cfRule type="duplicateValues" dxfId="7" priority="2" stopIfTrue="1"/>
  </conditionalFormatting>
  <conditionalFormatting sqref="G9:H12 I9:I11">
    <cfRule type="duplicateValues" dxfId="6" priority="14" stopIfTrue="1"/>
  </conditionalFormatting>
  <pageMargins left="0" right="0.15748031496062992" top="0" bottom="0" header="0.51181102362204722" footer="0.19685039370078741"/>
  <pageSetup paperSize="9" scale="62" fitToHeight="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3"/>
  <sheetViews>
    <sheetView view="pageBreakPreview" topLeftCell="A2" zoomScale="90" zoomScaleNormal="100" zoomScaleSheetLayoutView="90" workbookViewId="0">
      <selection activeCell="G17" sqref="G17"/>
    </sheetView>
  </sheetViews>
  <sheetFormatPr defaultRowHeight="12.75"/>
  <cols>
    <col min="1" max="1" width="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7.285156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32.71093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7" customFormat="1" ht="87" customHeight="1">
      <c r="A1" s="91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7" s="17" customFormat="1" ht="18" customHeight="1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7" s="17" customFormat="1" ht="15.95" customHeight="1">
      <c r="A3" s="94" t="s">
        <v>82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18"/>
    </row>
    <row r="4" spans="1:27" s="17" customFormat="1" ht="25.5" customHeight="1">
      <c r="A4" s="95" t="s">
        <v>48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8"/>
    </row>
    <row r="5" spans="1:27" s="50" customFormat="1" ht="19.5" customHeight="1">
      <c r="A5" s="97" t="s">
        <v>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18"/>
    </row>
    <row r="6" spans="1:27" s="17" customFormat="1" ht="19.149999999999999" customHeight="1">
      <c r="A6" s="96" t="s">
        <v>165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7" s="17" customFormat="1" ht="12.75" customHeight="1"/>
    <row r="8" spans="1:27" s="17" customFormat="1" ht="24" customHeight="1">
      <c r="A8" s="47" t="s">
        <v>72</v>
      </c>
      <c r="B8" s="19"/>
      <c r="C8" s="19"/>
      <c r="D8" s="19"/>
      <c r="E8" s="20"/>
      <c r="F8" s="20"/>
      <c r="G8" s="20"/>
      <c r="H8" s="20"/>
      <c r="I8" s="20"/>
      <c r="J8" s="21"/>
      <c r="K8" s="21"/>
      <c r="L8" s="19"/>
      <c r="M8" s="22"/>
      <c r="Z8" s="48" t="s">
        <v>93</v>
      </c>
    </row>
    <row r="9" spans="1:27" s="17" customFormat="1" ht="20.100000000000001" customHeight="1">
      <c r="A9" s="90" t="s">
        <v>30</v>
      </c>
      <c r="B9" s="89" t="s">
        <v>43</v>
      </c>
      <c r="C9" s="89" t="s">
        <v>13</v>
      </c>
      <c r="D9" s="86" t="s">
        <v>31</v>
      </c>
      <c r="E9" s="86" t="s">
        <v>4</v>
      </c>
      <c r="F9" s="90" t="s">
        <v>5</v>
      </c>
      <c r="G9" s="86" t="s">
        <v>32</v>
      </c>
      <c r="H9" s="86" t="s">
        <v>4</v>
      </c>
      <c r="I9" s="86" t="s">
        <v>7</v>
      </c>
      <c r="J9" s="23"/>
      <c r="K9" s="86" t="s">
        <v>9</v>
      </c>
      <c r="L9" s="86" t="s">
        <v>50</v>
      </c>
      <c r="M9" s="86"/>
      <c r="N9" s="86"/>
      <c r="O9" s="88" t="s">
        <v>39</v>
      </c>
      <c r="P9" s="88"/>
      <c r="Q9" s="88"/>
      <c r="R9" s="88" t="s">
        <v>160</v>
      </c>
      <c r="S9" s="88"/>
      <c r="T9" s="88"/>
      <c r="U9" s="89" t="s">
        <v>33</v>
      </c>
      <c r="V9" s="89" t="s">
        <v>34</v>
      </c>
      <c r="W9" s="89" t="s">
        <v>40</v>
      </c>
      <c r="X9" s="90" t="s">
        <v>41</v>
      </c>
      <c r="Y9" s="89" t="s">
        <v>35</v>
      </c>
      <c r="Z9" s="87" t="s">
        <v>36</v>
      </c>
    </row>
    <row r="10" spans="1:27" s="17" customFormat="1" ht="39.950000000000003" customHeight="1">
      <c r="A10" s="90"/>
      <c r="B10" s="89"/>
      <c r="C10" s="89"/>
      <c r="D10" s="86"/>
      <c r="E10" s="86"/>
      <c r="F10" s="90"/>
      <c r="G10" s="86"/>
      <c r="H10" s="86"/>
      <c r="I10" s="86"/>
      <c r="J10" s="23"/>
      <c r="K10" s="86"/>
      <c r="L10" s="24" t="s">
        <v>37</v>
      </c>
      <c r="M10" s="25" t="s">
        <v>38</v>
      </c>
      <c r="N10" s="24" t="s">
        <v>30</v>
      </c>
      <c r="O10" s="24" t="s">
        <v>37</v>
      </c>
      <c r="P10" s="25" t="s">
        <v>38</v>
      </c>
      <c r="Q10" s="24" t="s">
        <v>30</v>
      </c>
      <c r="R10" s="24" t="s">
        <v>37</v>
      </c>
      <c r="S10" s="25" t="s">
        <v>38</v>
      </c>
      <c r="T10" s="24" t="s">
        <v>30</v>
      </c>
      <c r="U10" s="89"/>
      <c r="V10" s="89"/>
      <c r="W10" s="89"/>
      <c r="X10" s="90"/>
      <c r="Y10" s="89"/>
      <c r="Z10" s="87"/>
    </row>
    <row r="11" spans="1:27" s="17" customFormat="1" ht="46.5" customHeight="1">
      <c r="A11" s="51">
        <f>RANK(Y11,Y$11:Y$18,0)</f>
        <v>1</v>
      </c>
      <c r="B11" s="32"/>
      <c r="C11" s="57"/>
      <c r="D11" s="42" t="s">
        <v>94</v>
      </c>
      <c r="E11" s="43" t="s">
        <v>95</v>
      </c>
      <c r="F11" s="44">
        <v>2</v>
      </c>
      <c r="G11" s="74" t="s">
        <v>96</v>
      </c>
      <c r="H11" s="73" t="s">
        <v>97</v>
      </c>
      <c r="I11" s="62" t="s">
        <v>98</v>
      </c>
      <c r="J11" s="44" t="s">
        <v>23</v>
      </c>
      <c r="K11" s="46" t="s">
        <v>99</v>
      </c>
      <c r="L11" s="26">
        <v>201</v>
      </c>
      <c r="M11" s="27">
        <f>L11/3-IF($U11=1,0.5,IF($U11=2,1.5,0))</f>
        <v>67</v>
      </c>
      <c r="N11" s="28">
        <f>RANK(M11,M$11:M$18,0)</f>
        <v>1</v>
      </c>
      <c r="O11" s="26">
        <v>200</v>
      </c>
      <c r="P11" s="27">
        <f>O11/3-IF($U11=1,0.5,IF($U11=2,1.5,0))</f>
        <v>66.666666666666671</v>
      </c>
      <c r="Q11" s="28">
        <f>RANK(P11,P$11:P$18,0)</f>
        <v>1</v>
      </c>
      <c r="R11" s="26">
        <v>197.5</v>
      </c>
      <c r="S11" s="27">
        <f>R11/3-IF($U11=1,0.5,IF($U11=2,1.5,0))</f>
        <v>65.833333333333329</v>
      </c>
      <c r="T11" s="28">
        <f>RANK(S11,S$11:S$18,0)</f>
        <v>2</v>
      </c>
      <c r="U11" s="29"/>
      <c r="V11" s="29"/>
      <c r="W11" s="26">
        <f>L11+O11+R11</f>
        <v>598.5</v>
      </c>
      <c r="X11" s="30"/>
      <c r="Y11" s="27">
        <f>ROUND(SUM(M11,P11,S11)/3,3)</f>
        <v>66.5</v>
      </c>
      <c r="Z11" s="31">
        <v>2</v>
      </c>
    </row>
    <row r="12" spans="1:27" s="17" customFormat="1" ht="46.5" customHeight="1">
      <c r="A12" s="51">
        <f>RANK(Y12,Y$11:Y$18,0)</f>
        <v>2</v>
      </c>
      <c r="B12" s="32"/>
      <c r="C12" s="57"/>
      <c r="D12" s="42" t="s">
        <v>68</v>
      </c>
      <c r="E12" s="43" t="s">
        <v>69</v>
      </c>
      <c r="F12" s="44" t="s">
        <v>22</v>
      </c>
      <c r="G12" s="112" t="s">
        <v>76</v>
      </c>
      <c r="H12" s="113" t="s">
        <v>77</v>
      </c>
      <c r="I12" s="114" t="s">
        <v>70</v>
      </c>
      <c r="J12" s="44" t="s">
        <v>67</v>
      </c>
      <c r="K12" s="46" t="s">
        <v>83</v>
      </c>
      <c r="L12" s="26">
        <v>196.5</v>
      </c>
      <c r="M12" s="27">
        <f>L12/3-IF($U12=1,0.5,IF($U12=2,1.5,0))</f>
        <v>65.5</v>
      </c>
      <c r="N12" s="28">
        <f>RANK(M12,M$11:M$18,0)</f>
        <v>2</v>
      </c>
      <c r="O12" s="26">
        <v>195.5</v>
      </c>
      <c r="P12" s="27">
        <f>O12/3-IF($U12=1,0.5,IF($U12=2,1.5,0))</f>
        <v>65.166666666666671</v>
      </c>
      <c r="Q12" s="28">
        <f>RANK(P12,P$11:P$18,0)</f>
        <v>2</v>
      </c>
      <c r="R12" s="26">
        <v>194</v>
      </c>
      <c r="S12" s="27">
        <f>R12/3-IF($U12=1,0.5,IF($U12=2,1.5,0))</f>
        <v>64.666666666666671</v>
      </c>
      <c r="T12" s="28">
        <f>RANK(S12,S$11:S$18,0)</f>
        <v>3</v>
      </c>
      <c r="U12" s="29"/>
      <c r="V12" s="29"/>
      <c r="W12" s="26">
        <f>L12+O12+R12</f>
        <v>586</v>
      </c>
      <c r="X12" s="30"/>
      <c r="Y12" s="27">
        <f>ROUND(SUM(M12,P12,S12)/3,3)</f>
        <v>65.111000000000004</v>
      </c>
      <c r="Z12" s="31">
        <v>2</v>
      </c>
    </row>
    <row r="13" spans="1:27" s="55" customFormat="1" ht="46.5" customHeight="1">
      <c r="A13" s="51">
        <f>RANK(Y13,Y$11:Y$18,0)</f>
        <v>3</v>
      </c>
      <c r="B13" s="32"/>
      <c r="C13" s="57"/>
      <c r="D13" s="42" t="s">
        <v>56</v>
      </c>
      <c r="E13" s="43" t="s">
        <v>57</v>
      </c>
      <c r="F13" s="44">
        <v>3</v>
      </c>
      <c r="G13" s="45" t="s">
        <v>74</v>
      </c>
      <c r="H13" s="43" t="s">
        <v>55</v>
      </c>
      <c r="I13" s="44" t="s">
        <v>75</v>
      </c>
      <c r="J13" s="44" t="s">
        <v>58</v>
      </c>
      <c r="K13" s="46" t="s">
        <v>102</v>
      </c>
      <c r="L13" s="26">
        <v>193.5</v>
      </c>
      <c r="M13" s="27">
        <f>L13/3-IF($U13=1,0.5,IF($U13=2,1.5,0))</f>
        <v>64.5</v>
      </c>
      <c r="N13" s="28">
        <f>RANK(M13,M$11:M$18,0)</f>
        <v>3</v>
      </c>
      <c r="O13" s="26">
        <v>189</v>
      </c>
      <c r="P13" s="27">
        <f>O13/3-IF($U13=1,0.5,IF($U13=2,1.5,0))</f>
        <v>63</v>
      </c>
      <c r="Q13" s="28">
        <f>RANK(P13,P$11:P$18,0)</f>
        <v>4</v>
      </c>
      <c r="R13" s="26">
        <v>199</v>
      </c>
      <c r="S13" s="27">
        <f>R13/3-IF($U13=1,0.5,IF($U13=2,1.5,0))</f>
        <v>66.333333333333329</v>
      </c>
      <c r="T13" s="28">
        <f>RANK(S13,S$11:S$18,0)</f>
        <v>1</v>
      </c>
      <c r="U13" s="29"/>
      <c r="V13" s="29"/>
      <c r="W13" s="26">
        <f>L13+O13+R13</f>
        <v>581.5</v>
      </c>
      <c r="X13" s="30"/>
      <c r="Y13" s="27">
        <f>ROUND(SUM(M13,P13,S13)/3,3)</f>
        <v>64.611000000000004</v>
      </c>
      <c r="Z13" s="31">
        <v>3</v>
      </c>
    </row>
    <row r="14" spans="1:27" s="55" customFormat="1" ht="46.5" customHeight="1">
      <c r="A14" s="51">
        <f>RANK(Y14,Y$11:Y$18,0)</f>
        <v>4</v>
      </c>
      <c r="B14" s="32"/>
      <c r="C14" s="57"/>
      <c r="D14" s="42" t="s">
        <v>65</v>
      </c>
      <c r="E14" s="43" t="s">
        <v>66</v>
      </c>
      <c r="F14" s="44" t="s">
        <v>22</v>
      </c>
      <c r="G14" s="74" t="s">
        <v>114</v>
      </c>
      <c r="H14" s="73" t="s">
        <v>59</v>
      </c>
      <c r="I14" s="62" t="s">
        <v>115</v>
      </c>
      <c r="J14" s="44" t="s">
        <v>67</v>
      </c>
      <c r="K14" s="75" t="s">
        <v>116</v>
      </c>
      <c r="L14" s="26">
        <v>186.5</v>
      </c>
      <c r="M14" s="27">
        <f>L14/3-IF($U14=1,0.5,IF($U14=2,1.5,0))</f>
        <v>62.166666666666664</v>
      </c>
      <c r="N14" s="28">
        <f>RANK(M14,M$11:M$18,0)</f>
        <v>4</v>
      </c>
      <c r="O14" s="26">
        <v>187</v>
      </c>
      <c r="P14" s="27">
        <f>O14/3-IF($U14=1,0.5,IF($U14=2,1.5,0))</f>
        <v>62.333333333333336</v>
      </c>
      <c r="Q14" s="28">
        <f>RANK(P14,P$11:P$18,0)</f>
        <v>6</v>
      </c>
      <c r="R14" s="26">
        <v>189.5</v>
      </c>
      <c r="S14" s="27">
        <f>R14/3-IF($U14=1,0.5,IF($U14=2,1.5,0))</f>
        <v>63.166666666666664</v>
      </c>
      <c r="T14" s="28">
        <f>RANK(S14,S$11:S$18,0)</f>
        <v>4</v>
      </c>
      <c r="U14" s="29"/>
      <c r="V14" s="29"/>
      <c r="W14" s="26">
        <f>L14+O14+R14</f>
        <v>563</v>
      </c>
      <c r="X14" s="30"/>
      <c r="Y14" s="27">
        <f>ROUND(SUM(M14,P14,S14)/3,3)</f>
        <v>62.555999999999997</v>
      </c>
      <c r="Z14" s="31" t="s">
        <v>162</v>
      </c>
    </row>
    <row r="15" spans="1:27" s="17" customFormat="1" ht="46.5" customHeight="1">
      <c r="A15" s="51">
        <f>RANK(Y15,Y$11:Y$18,0)</f>
        <v>4</v>
      </c>
      <c r="B15" s="32"/>
      <c r="C15" s="57"/>
      <c r="D15" s="42" t="s">
        <v>109</v>
      </c>
      <c r="E15" s="43" t="s">
        <v>110</v>
      </c>
      <c r="F15" s="44" t="s">
        <v>22</v>
      </c>
      <c r="G15" s="45" t="s">
        <v>111</v>
      </c>
      <c r="H15" s="43" t="s">
        <v>112</v>
      </c>
      <c r="I15" s="44" t="s">
        <v>113</v>
      </c>
      <c r="J15" s="44" t="s">
        <v>23</v>
      </c>
      <c r="K15" s="46" t="s">
        <v>163</v>
      </c>
      <c r="L15" s="26">
        <v>186.5</v>
      </c>
      <c r="M15" s="27">
        <f>L15/3-IF($U15=1,0.5,IF($U15=2,1.5,0))</f>
        <v>62.166666666666664</v>
      </c>
      <c r="N15" s="28">
        <f>RANK(M15,M$11:M$18,0)</f>
        <v>4</v>
      </c>
      <c r="O15" s="26">
        <v>192.5</v>
      </c>
      <c r="P15" s="27">
        <f>O15/3-IF($U15=1,0.5,IF($U15=2,1.5,0))</f>
        <v>64.166666666666671</v>
      </c>
      <c r="Q15" s="28">
        <f>RANK(P15,P$11:P$18,0)</f>
        <v>3</v>
      </c>
      <c r="R15" s="26">
        <v>184</v>
      </c>
      <c r="S15" s="27">
        <f>R15/3-IF($U15=1,0.5,IF($U15=2,1.5,0))</f>
        <v>61.333333333333336</v>
      </c>
      <c r="T15" s="28">
        <f>RANK(S15,S$11:S$18,0)</f>
        <v>6</v>
      </c>
      <c r="U15" s="29"/>
      <c r="V15" s="29"/>
      <c r="W15" s="26">
        <f>L15+O15+R15</f>
        <v>563</v>
      </c>
      <c r="X15" s="30"/>
      <c r="Y15" s="27">
        <f>ROUND(SUM(M15,P15,S15)/3,3)</f>
        <v>62.555999999999997</v>
      </c>
      <c r="Z15" s="31" t="s">
        <v>161</v>
      </c>
    </row>
    <row r="16" spans="1:27" s="17" customFormat="1" ht="46.5" customHeight="1">
      <c r="A16" s="51">
        <f>RANK(Y16,Y$11:Y$18,0)</f>
        <v>6</v>
      </c>
      <c r="B16" s="32"/>
      <c r="C16" s="57"/>
      <c r="D16" s="42" t="s">
        <v>100</v>
      </c>
      <c r="E16" s="43" t="s">
        <v>101</v>
      </c>
      <c r="F16" s="44" t="s">
        <v>22</v>
      </c>
      <c r="G16" s="74" t="s">
        <v>127</v>
      </c>
      <c r="H16" s="73" t="s">
        <v>77</v>
      </c>
      <c r="I16" s="62" t="s">
        <v>70</v>
      </c>
      <c r="J16" s="44" t="s">
        <v>67</v>
      </c>
      <c r="K16" s="46" t="s">
        <v>83</v>
      </c>
      <c r="L16" s="26">
        <v>181.5</v>
      </c>
      <c r="M16" s="27">
        <f>L16/3-IF($U16=1,0.5,IF($U16=2,1.5,0))</f>
        <v>60.5</v>
      </c>
      <c r="N16" s="28">
        <f>RANK(M16,M$11:M$18,0)</f>
        <v>7</v>
      </c>
      <c r="O16" s="26">
        <v>189</v>
      </c>
      <c r="P16" s="27">
        <f>O16/3-IF($U16=1,0.5,IF($U16=2,1.5,0))</f>
        <v>63</v>
      </c>
      <c r="Q16" s="28">
        <f>RANK(P16,P$11:P$18,0)</f>
        <v>4</v>
      </c>
      <c r="R16" s="26">
        <v>181</v>
      </c>
      <c r="S16" s="27">
        <f>R16/3-IF($U16=1,0.5,IF($U16=2,1.5,0))</f>
        <v>60.333333333333336</v>
      </c>
      <c r="T16" s="28">
        <f>RANK(S16,S$11:S$18,0)</f>
        <v>7</v>
      </c>
      <c r="U16" s="29"/>
      <c r="V16" s="29"/>
      <c r="W16" s="26">
        <f>L16+O16+R16</f>
        <v>551.5</v>
      </c>
      <c r="X16" s="30"/>
      <c r="Y16" s="27">
        <f>ROUND(SUM(M16,P16,S16)/3,3)</f>
        <v>61.277999999999999</v>
      </c>
      <c r="Z16" s="31" t="s">
        <v>161</v>
      </c>
    </row>
    <row r="17" spans="1:26" s="17" customFormat="1" ht="46.5" customHeight="1">
      <c r="A17" s="51">
        <f>RANK(Y17,Y$11:Y$18,0)</f>
        <v>7</v>
      </c>
      <c r="B17" s="32"/>
      <c r="C17" s="57"/>
      <c r="D17" s="58" t="s">
        <v>123</v>
      </c>
      <c r="E17" s="59" t="s">
        <v>124</v>
      </c>
      <c r="F17" s="60" t="s">
        <v>22</v>
      </c>
      <c r="G17" s="45" t="s">
        <v>125</v>
      </c>
      <c r="H17" s="43" t="s">
        <v>126</v>
      </c>
      <c r="I17" s="44" t="s">
        <v>121</v>
      </c>
      <c r="J17" s="44" t="s">
        <v>23</v>
      </c>
      <c r="K17" s="46" t="s">
        <v>122</v>
      </c>
      <c r="L17" s="26">
        <v>184</v>
      </c>
      <c r="M17" s="27">
        <f>L17/3-IF($U17=1,0.5,IF($U17=2,1.5,0))</f>
        <v>61.333333333333336</v>
      </c>
      <c r="N17" s="28">
        <f>RANK(M17,M$11:M$18,0)</f>
        <v>6</v>
      </c>
      <c r="O17" s="26">
        <v>177.5</v>
      </c>
      <c r="P17" s="27">
        <f>O17/3-IF($U17=1,0.5,IF($U17=2,1.5,0))</f>
        <v>59.166666666666664</v>
      </c>
      <c r="Q17" s="28">
        <f>RANK(P17,P$11:P$18,0)</f>
        <v>8</v>
      </c>
      <c r="R17" s="26">
        <v>189</v>
      </c>
      <c r="S17" s="27">
        <f>R17/3-IF($U17=1,0.5,IF($U17=2,1.5,0))</f>
        <v>63</v>
      </c>
      <c r="T17" s="28">
        <f>RANK(S17,S$11:S$18,0)</f>
        <v>5</v>
      </c>
      <c r="U17" s="29"/>
      <c r="V17" s="29"/>
      <c r="W17" s="26">
        <f>L17+O17+R17</f>
        <v>550.5</v>
      </c>
      <c r="X17" s="30"/>
      <c r="Y17" s="27">
        <f>ROUND(SUM(M17,P17,S17)/3,3)</f>
        <v>61.167000000000002</v>
      </c>
      <c r="Z17" s="31" t="s">
        <v>161</v>
      </c>
    </row>
    <row r="18" spans="1:26" s="17" customFormat="1" ht="46.5" customHeight="1">
      <c r="A18" s="51">
        <f>RANK(Y18,Y$11:Y$18,0)</f>
        <v>8</v>
      </c>
      <c r="B18" s="32"/>
      <c r="C18" s="57"/>
      <c r="D18" s="72" t="s">
        <v>117</v>
      </c>
      <c r="E18" s="73"/>
      <c r="F18" s="62" t="s">
        <v>22</v>
      </c>
      <c r="G18" s="45" t="s">
        <v>118</v>
      </c>
      <c r="H18" s="43" t="s">
        <v>119</v>
      </c>
      <c r="I18" s="44" t="s">
        <v>120</v>
      </c>
      <c r="J18" s="44" t="s">
        <v>121</v>
      </c>
      <c r="K18" s="46" t="s">
        <v>122</v>
      </c>
      <c r="L18" s="26">
        <v>179</v>
      </c>
      <c r="M18" s="27">
        <f>L18/3-IF($U18=1,0.5,IF($U18=2,1.5,0))</f>
        <v>59.666666666666664</v>
      </c>
      <c r="N18" s="28">
        <f>RANK(M18,M$11:M$18,0)</f>
        <v>8</v>
      </c>
      <c r="O18" s="26">
        <v>181</v>
      </c>
      <c r="P18" s="27">
        <f>O18/3-IF($U18=1,0.5,IF($U18=2,1.5,0))</f>
        <v>60.333333333333336</v>
      </c>
      <c r="Q18" s="28">
        <f>RANK(P18,P$11:P$18,0)</f>
        <v>7</v>
      </c>
      <c r="R18" s="26">
        <v>180.5</v>
      </c>
      <c r="S18" s="27">
        <f>R18/3-IF($U18=1,0.5,IF($U18=2,1.5,0))</f>
        <v>60.166666666666664</v>
      </c>
      <c r="T18" s="28">
        <f>RANK(S18,S$11:S$18,0)</f>
        <v>8</v>
      </c>
      <c r="U18" s="29"/>
      <c r="V18" s="29"/>
      <c r="W18" s="26">
        <f>L18+O18+R18</f>
        <v>540.5</v>
      </c>
      <c r="X18" s="30"/>
      <c r="Y18" s="27">
        <f>ROUND(SUM(M18,P18,S18)/3,3)</f>
        <v>60.055999999999997</v>
      </c>
      <c r="Z18" s="31" t="s">
        <v>164</v>
      </c>
    </row>
    <row r="19" spans="1:26" ht="15.75" customHeight="1"/>
    <row r="20" spans="1:26" s="16" customFormat="1" ht="21.75" customHeight="1">
      <c r="D20" s="16" t="s">
        <v>24</v>
      </c>
      <c r="K20" s="16" t="s">
        <v>90</v>
      </c>
    </row>
    <row r="21" spans="1:26" s="16" customFormat="1" ht="10.5" customHeight="1"/>
    <row r="22" spans="1:26" s="16" customFormat="1" ht="27" customHeight="1">
      <c r="D22" s="16" t="s">
        <v>12</v>
      </c>
      <c r="K22" s="16" t="s">
        <v>81</v>
      </c>
    </row>
    <row r="23" spans="1:26" s="16" customFormat="1"/>
  </sheetData>
  <sortState ref="A11:AA18">
    <sortCondition ref="A11:A18"/>
  </sortState>
  <mergeCells count="25">
    <mergeCell ref="F9:F10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G9:G10"/>
    <mergeCell ref="H9:H10"/>
    <mergeCell ref="I9:I10"/>
    <mergeCell ref="K9:K10"/>
    <mergeCell ref="A5:Z5"/>
    <mergeCell ref="L9:N9"/>
    <mergeCell ref="Z9:Z10"/>
    <mergeCell ref="R9:T9"/>
    <mergeCell ref="U9:U10"/>
    <mergeCell ref="V9:V10"/>
    <mergeCell ref="W9:W10"/>
    <mergeCell ref="X9:X10"/>
    <mergeCell ref="Y9:Y10"/>
    <mergeCell ref="O9:Q9"/>
  </mergeCells>
  <conditionalFormatting sqref="G11:I11">
    <cfRule type="duplicateValues" dxfId="30" priority="9" stopIfTrue="1"/>
  </conditionalFormatting>
  <conditionalFormatting sqref="G13:I18">
    <cfRule type="duplicateValues" dxfId="29" priority="7" stopIfTrue="1"/>
  </conditionalFormatting>
  <conditionalFormatting sqref="G18:I18">
    <cfRule type="duplicateValues" dxfId="28" priority="11" stopIfTrue="1"/>
  </conditionalFormatting>
  <conditionalFormatting sqref="G12:I12">
    <cfRule type="duplicateValues" dxfId="27" priority="4" stopIfTrue="1"/>
  </conditionalFormatting>
  <conditionalFormatting sqref="G13:I17">
    <cfRule type="duplicateValues" dxfId="26" priority="14" stopIfTrue="1"/>
  </conditionalFormatting>
  <conditionalFormatting sqref="G14:I14">
    <cfRule type="duplicateValues" dxfId="25" priority="3" stopIfTrue="1"/>
  </conditionalFormatting>
  <conditionalFormatting sqref="G16:I16">
    <cfRule type="duplicateValues" dxfId="24" priority="2" stopIfTrue="1"/>
  </conditionalFormatting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1"/>
  <sheetViews>
    <sheetView view="pageBreakPreview" topLeftCell="A3" zoomScale="75" zoomScaleNormal="100" zoomScaleSheetLayoutView="75" workbookViewId="0">
      <selection activeCell="Q15" sqref="Q15"/>
    </sheetView>
  </sheetViews>
  <sheetFormatPr defaultRowHeight="12.75"/>
  <cols>
    <col min="1" max="1" width="5" style="49" customWidth="1"/>
    <col min="2" max="2" width="6.140625" style="49" hidden="1" customWidth="1"/>
    <col min="3" max="3" width="4.7109375" style="49" hidden="1" customWidth="1"/>
    <col min="4" max="4" width="18.7109375" style="49" customWidth="1"/>
    <col min="5" max="5" width="8.5703125" style="49" customWidth="1"/>
    <col min="6" max="6" width="7.28515625" style="49" customWidth="1"/>
    <col min="7" max="7" width="26.7109375" style="49" customWidth="1"/>
    <col min="8" max="8" width="9.85546875" style="49" customWidth="1"/>
    <col min="9" max="9" width="15" style="49" customWidth="1"/>
    <col min="10" max="10" width="12.7109375" style="49" hidden="1" customWidth="1"/>
    <col min="11" max="11" width="27.28515625" style="49" customWidth="1"/>
    <col min="12" max="12" width="6.28515625" style="49" customWidth="1"/>
    <col min="13" max="13" width="8.7109375" style="49" customWidth="1"/>
    <col min="14" max="14" width="3.85546875" style="49" customWidth="1"/>
    <col min="15" max="18" width="7.5703125" style="49" customWidth="1"/>
    <col min="19" max="19" width="8.7109375" style="49" customWidth="1"/>
    <col min="20" max="20" width="9.85546875" style="49" customWidth="1"/>
    <col min="21" max="22" width="4.85546875" style="49" customWidth="1"/>
    <col min="23" max="23" width="6.28515625" style="49" customWidth="1"/>
    <col min="24" max="24" width="6.7109375" style="49" hidden="1" customWidth="1"/>
    <col min="25" max="25" width="10.140625" style="49" customWidth="1"/>
    <col min="26" max="26" width="9.7109375" style="49" customWidth="1"/>
    <col min="27" max="16384" width="9.140625" style="49"/>
  </cols>
  <sheetData>
    <row r="1" spans="1:27" ht="87" customHeight="1">
      <c r="A1" s="91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7" ht="18" customHeight="1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7" ht="15.95" customHeight="1">
      <c r="A3" s="94" t="s">
        <v>82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18"/>
    </row>
    <row r="4" spans="1:27" ht="25.5" customHeight="1">
      <c r="A4" s="95" t="s">
        <v>51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8"/>
    </row>
    <row r="5" spans="1:27" s="50" customFormat="1" ht="25.5" customHeight="1">
      <c r="A5" s="105" t="s">
        <v>91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8"/>
    </row>
    <row r="6" spans="1:27" ht="19.149999999999999" customHeight="1">
      <c r="A6" s="96" t="s">
        <v>173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7" ht="12.75" customHeight="1"/>
    <row r="8" spans="1:27" ht="24" customHeight="1">
      <c r="A8" s="47" t="s">
        <v>72</v>
      </c>
      <c r="B8" s="19"/>
      <c r="C8" s="19"/>
      <c r="D8" s="19"/>
      <c r="E8" s="20"/>
      <c r="F8" s="20"/>
      <c r="G8" s="20"/>
      <c r="H8" s="20"/>
      <c r="I8" s="20"/>
      <c r="J8" s="21"/>
      <c r="K8" s="21"/>
      <c r="L8" s="19"/>
      <c r="M8" s="22"/>
      <c r="Z8" s="48" t="s">
        <v>93</v>
      </c>
    </row>
    <row r="9" spans="1:27" ht="20.100000000000001" customHeight="1">
      <c r="A9" s="90" t="s">
        <v>30</v>
      </c>
      <c r="B9" s="89" t="s">
        <v>43</v>
      </c>
      <c r="C9" s="89" t="s">
        <v>13</v>
      </c>
      <c r="D9" s="86" t="s">
        <v>31</v>
      </c>
      <c r="E9" s="86" t="s">
        <v>4</v>
      </c>
      <c r="F9" s="90" t="s">
        <v>5</v>
      </c>
      <c r="G9" s="86" t="s">
        <v>32</v>
      </c>
      <c r="H9" s="86" t="s">
        <v>4</v>
      </c>
      <c r="I9" s="86" t="s">
        <v>7</v>
      </c>
      <c r="J9" s="68"/>
      <c r="K9" s="86" t="s">
        <v>9</v>
      </c>
      <c r="L9" s="88" t="s">
        <v>146</v>
      </c>
      <c r="M9" s="88"/>
      <c r="N9" s="88"/>
      <c r="O9" s="98" t="s">
        <v>160</v>
      </c>
      <c r="P9" s="99"/>
      <c r="Q9" s="99"/>
      <c r="R9" s="99"/>
      <c r="S9" s="99"/>
      <c r="T9" s="99"/>
      <c r="U9" s="100"/>
      <c r="V9" s="89" t="s">
        <v>33</v>
      </c>
      <c r="W9" s="102" t="s">
        <v>34</v>
      </c>
      <c r="X9" s="90"/>
      <c r="Y9" s="89" t="s">
        <v>147</v>
      </c>
      <c r="Z9" s="87" t="s">
        <v>35</v>
      </c>
      <c r="AA9" s="87" t="s">
        <v>36</v>
      </c>
    </row>
    <row r="10" spans="1:27" ht="21.75" customHeight="1">
      <c r="A10" s="90"/>
      <c r="B10" s="89"/>
      <c r="C10" s="89"/>
      <c r="D10" s="86"/>
      <c r="E10" s="86"/>
      <c r="F10" s="90"/>
      <c r="G10" s="86"/>
      <c r="H10" s="86"/>
      <c r="I10" s="86"/>
      <c r="J10" s="68"/>
      <c r="K10" s="86"/>
      <c r="L10" s="88" t="s">
        <v>148</v>
      </c>
      <c r="M10" s="88"/>
      <c r="N10" s="88"/>
      <c r="O10" s="98" t="s">
        <v>149</v>
      </c>
      <c r="P10" s="99"/>
      <c r="Q10" s="99"/>
      <c r="R10" s="99"/>
      <c r="S10" s="99"/>
      <c r="T10" s="99"/>
      <c r="U10" s="100"/>
      <c r="V10" s="101"/>
      <c r="W10" s="103"/>
      <c r="X10" s="90"/>
      <c r="Y10" s="89"/>
      <c r="Z10" s="87"/>
      <c r="AA10" s="87"/>
    </row>
    <row r="11" spans="1:27" s="55" customFormat="1" ht="71.25" customHeight="1">
      <c r="A11" s="90"/>
      <c r="B11" s="61"/>
      <c r="C11" s="61"/>
      <c r="D11" s="86"/>
      <c r="E11" s="86"/>
      <c r="F11" s="90"/>
      <c r="G11" s="86"/>
      <c r="H11" s="86"/>
      <c r="I11" s="86"/>
      <c r="J11" s="61"/>
      <c r="K11" s="86"/>
      <c r="L11" s="69" t="s">
        <v>37</v>
      </c>
      <c r="M11" s="70" t="s">
        <v>38</v>
      </c>
      <c r="N11" s="69" t="s">
        <v>30</v>
      </c>
      <c r="O11" s="71" t="s">
        <v>150</v>
      </c>
      <c r="P11" s="71" t="s">
        <v>151</v>
      </c>
      <c r="Q11" s="71" t="s">
        <v>152</v>
      </c>
      <c r="R11" s="71" t="s">
        <v>153</v>
      </c>
      <c r="S11" s="70" t="s">
        <v>37</v>
      </c>
      <c r="T11" s="69" t="s">
        <v>38</v>
      </c>
      <c r="U11" s="69" t="s">
        <v>30</v>
      </c>
      <c r="V11" s="89"/>
      <c r="W11" s="104"/>
      <c r="X11" s="90"/>
      <c r="Y11" s="89"/>
      <c r="Z11" s="87"/>
      <c r="AA11" s="87"/>
    </row>
    <row r="12" spans="1:27" s="55" customFormat="1" ht="48.75" customHeight="1">
      <c r="A12" s="53">
        <f>RANK(Z12,Z$12:Z$16,0)</f>
        <v>1</v>
      </c>
      <c r="B12" s="54"/>
      <c r="C12" s="54"/>
      <c r="D12" s="42" t="s">
        <v>103</v>
      </c>
      <c r="E12" s="43" t="s">
        <v>104</v>
      </c>
      <c r="F12" s="44">
        <v>1</v>
      </c>
      <c r="G12" s="45" t="s">
        <v>133</v>
      </c>
      <c r="H12" s="43" t="s">
        <v>134</v>
      </c>
      <c r="I12" s="44" t="s">
        <v>107</v>
      </c>
      <c r="J12" s="44" t="s">
        <v>23</v>
      </c>
      <c r="K12" s="46" t="s">
        <v>135</v>
      </c>
      <c r="L12" s="77">
        <v>177.5</v>
      </c>
      <c r="M12" s="78">
        <f>L12/2.7</f>
        <v>65.740740740740733</v>
      </c>
      <c r="N12" s="79">
        <f>RANK(M12,M$12:M$16,0)</f>
        <v>2</v>
      </c>
      <c r="O12" s="80">
        <v>7.2</v>
      </c>
      <c r="P12" s="80">
        <v>7</v>
      </c>
      <c r="Q12" s="80">
        <v>6.8</v>
      </c>
      <c r="R12" s="80">
        <v>7</v>
      </c>
      <c r="S12" s="77">
        <f>O12+P12+Q12+R12</f>
        <v>28</v>
      </c>
      <c r="T12" s="78">
        <f>S12/0.4</f>
        <v>70</v>
      </c>
      <c r="U12" s="79">
        <f>RANK(T12,T$12:T$16,0)</f>
        <v>1</v>
      </c>
      <c r="V12" s="79"/>
      <c r="W12" s="81"/>
      <c r="X12" s="81"/>
      <c r="Y12" s="81"/>
      <c r="Z12" s="78">
        <f>(M12+T12)/2-IF($V12=1,0.5,IF($V12=2,1.5,0))</f>
        <v>67.870370370370367</v>
      </c>
      <c r="AA12" s="76" t="s">
        <v>29</v>
      </c>
    </row>
    <row r="13" spans="1:27" s="55" customFormat="1" ht="48.75" customHeight="1">
      <c r="A13" s="68">
        <f>RANK(Z13,Z$12:Z$16,0)</f>
        <v>2</v>
      </c>
      <c r="B13" s="54"/>
      <c r="C13" s="54"/>
      <c r="D13" s="42" t="s">
        <v>60</v>
      </c>
      <c r="E13" s="43" t="s">
        <v>61</v>
      </c>
      <c r="F13" s="44">
        <v>1</v>
      </c>
      <c r="G13" s="45" t="s">
        <v>62</v>
      </c>
      <c r="H13" s="43" t="s">
        <v>63</v>
      </c>
      <c r="I13" s="44" t="s">
        <v>64</v>
      </c>
      <c r="J13" s="44" t="s">
        <v>136</v>
      </c>
      <c r="K13" s="46" t="s">
        <v>135</v>
      </c>
      <c r="L13" s="77">
        <v>181</v>
      </c>
      <c r="M13" s="78">
        <f>L13/2.7</f>
        <v>67.037037037037038</v>
      </c>
      <c r="N13" s="79">
        <f>RANK(M13,M$12:M$16,0)</f>
        <v>1</v>
      </c>
      <c r="O13" s="80">
        <v>6.9</v>
      </c>
      <c r="P13" s="80">
        <v>6.9</v>
      </c>
      <c r="Q13" s="80">
        <v>6.7</v>
      </c>
      <c r="R13" s="80">
        <v>6.9</v>
      </c>
      <c r="S13" s="77">
        <f>O13+P13+Q13+R13</f>
        <v>27.4</v>
      </c>
      <c r="T13" s="78">
        <f>S13/0.4</f>
        <v>68.499999999999986</v>
      </c>
      <c r="U13" s="79">
        <f>RANK(T13,T$12:T$16,0)</f>
        <v>3</v>
      </c>
      <c r="V13" s="79"/>
      <c r="W13" s="81"/>
      <c r="X13" s="81"/>
      <c r="Y13" s="81"/>
      <c r="Z13" s="78">
        <f>(M13+T13)/2-IF($V13=1,0.5,IF($V13=2,1.5,0))</f>
        <v>67.768518518518505</v>
      </c>
      <c r="AA13" s="76" t="s">
        <v>29</v>
      </c>
    </row>
    <row r="14" spans="1:27" s="55" customFormat="1" ht="48.75" customHeight="1">
      <c r="A14" s="68">
        <f>RANK(Z14,Z$12:Z$16,0)</f>
        <v>3</v>
      </c>
      <c r="B14" s="32"/>
      <c r="C14" s="52"/>
      <c r="D14" s="42" t="s">
        <v>56</v>
      </c>
      <c r="E14" s="43" t="s">
        <v>57</v>
      </c>
      <c r="F14" s="44">
        <v>3</v>
      </c>
      <c r="G14" s="45" t="s">
        <v>143</v>
      </c>
      <c r="H14" s="43" t="s">
        <v>144</v>
      </c>
      <c r="I14" s="44" t="s">
        <v>58</v>
      </c>
      <c r="J14" s="44" t="s">
        <v>145</v>
      </c>
      <c r="K14" s="75" t="s">
        <v>135</v>
      </c>
      <c r="L14" s="77">
        <v>171</v>
      </c>
      <c r="M14" s="78">
        <f>L14/2.7</f>
        <v>63.333333333333329</v>
      </c>
      <c r="N14" s="79">
        <f>RANK(M14,M$12:M$16,0)</f>
        <v>3</v>
      </c>
      <c r="O14" s="80">
        <v>6.9</v>
      </c>
      <c r="P14" s="80">
        <v>6.9</v>
      </c>
      <c r="Q14" s="80">
        <v>6.9</v>
      </c>
      <c r="R14" s="80">
        <v>7</v>
      </c>
      <c r="S14" s="77">
        <f>O14+P14+Q14+R14</f>
        <v>27.700000000000003</v>
      </c>
      <c r="T14" s="78">
        <f>S14/0.4</f>
        <v>69.25</v>
      </c>
      <c r="U14" s="79">
        <f>RANK(T14,T$12:T$16,0)</f>
        <v>2</v>
      </c>
      <c r="V14" s="79"/>
      <c r="W14" s="81"/>
      <c r="X14" s="81"/>
      <c r="Y14" s="81"/>
      <c r="Z14" s="78">
        <f>(M14+T14)/2-IF($V14=1,0.5,IF($V14=2,1.5,0))</f>
        <v>66.291666666666657</v>
      </c>
      <c r="AA14" s="76" t="s">
        <v>29</v>
      </c>
    </row>
    <row r="15" spans="1:27" s="55" customFormat="1" ht="48.75" customHeight="1">
      <c r="A15" s="68">
        <f>RANK(Z15,Z$12:Z$16,0)</f>
        <v>4</v>
      </c>
      <c r="B15" s="54"/>
      <c r="C15" s="54"/>
      <c r="D15" s="42" t="s">
        <v>137</v>
      </c>
      <c r="E15" s="43" t="s">
        <v>138</v>
      </c>
      <c r="F15" s="44" t="s">
        <v>139</v>
      </c>
      <c r="G15" s="45" t="s">
        <v>140</v>
      </c>
      <c r="H15" s="43" t="s">
        <v>141</v>
      </c>
      <c r="I15" s="44" t="s">
        <v>142</v>
      </c>
      <c r="J15" s="44" t="s">
        <v>23</v>
      </c>
      <c r="K15" s="46" t="s">
        <v>135</v>
      </c>
      <c r="L15" s="77">
        <v>166</v>
      </c>
      <c r="M15" s="78">
        <f>L15/2.7</f>
        <v>61.481481481481481</v>
      </c>
      <c r="N15" s="79">
        <f>RANK(M15,M$12:M$16,0)</f>
        <v>4</v>
      </c>
      <c r="O15" s="80">
        <v>6.5</v>
      </c>
      <c r="P15" s="80">
        <v>6.6</v>
      </c>
      <c r="Q15" s="80">
        <v>6.5</v>
      </c>
      <c r="R15" s="80">
        <v>6.6</v>
      </c>
      <c r="S15" s="77">
        <f>O15+P15+Q15+R15</f>
        <v>26.200000000000003</v>
      </c>
      <c r="T15" s="78">
        <f>S15/0.4</f>
        <v>65.5</v>
      </c>
      <c r="U15" s="79">
        <f>RANK(T15,T$12:T$16,0)</f>
        <v>4</v>
      </c>
      <c r="V15" s="79"/>
      <c r="W15" s="81"/>
      <c r="X15" s="81"/>
      <c r="Y15" s="81"/>
      <c r="Z15" s="78">
        <f>(M15+T15)/2-IF($V15=1,0.5,IF($V15=2,1.5,0))</f>
        <v>63.49074074074074</v>
      </c>
      <c r="AA15" s="76" t="s">
        <v>29</v>
      </c>
    </row>
    <row r="16" spans="1:27" ht="48.75" customHeight="1">
      <c r="A16" s="68">
        <f>RANK(Z16,Z$12:Z$16,0)</f>
        <v>5</v>
      </c>
      <c r="B16" s="82"/>
      <c r="C16" s="82"/>
      <c r="D16" s="42" t="s">
        <v>128</v>
      </c>
      <c r="E16" s="43" t="s">
        <v>129</v>
      </c>
      <c r="F16" s="44">
        <v>2</v>
      </c>
      <c r="G16" s="45" t="s">
        <v>130</v>
      </c>
      <c r="H16" s="43" t="s">
        <v>131</v>
      </c>
      <c r="I16" s="44" t="s">
        <v>132</v>
      </c>
      <c r="J16" s="44" t="s">
        <v>53</v>
      </c>
      <c r="K16" s="46" t="s">
        <v>54</v>
      </c>
      <c r="L16" s="77">
        <v>162.5</v>
      </c>
      <c r="M16" s="78">
        <f>L16/2.7</f>
        <v>60.185185185185183</v>
      </c>
      <c r="N16" s="79">
        <f>RANK(M16,M$12:M$16,0)</f>
        <v>5</v>
      </c>
      <c r="O16" s="80">
        <v>6.5</v>
      </c>
      <c r="P16" s="80">
        <v>6.4</v>
      </c>
      <c r="Q16" s="80">
        <v>6.3</v>
      </c>
      <c r="R16" s="80">
        <v>6.6</v>
      </c>
      <c r="S16" s="77">
        <f>O16+P16+Q16+R16</f>
        <v>25.799999999999997</v>
      </c>
      <c r="T16" s="78">
        <f>S16/0.4</f>
        <v>64.499999999999986</v>
      </c>
      <c r="U16" s="79">
        <f>RANK(T16,T$12:T$16,0)</f>
        <v>5</v>
      </c>
      <c r="V16" s="79">
        <v>1</v>
      </c>
      <c r="W16" s="81"/>
      <c r="X16" s="81"/>
      <c r="Y16" s="81"/>
      <c r="Z16" s="78">
        <f>(M16+T16)/2-IF($V16=1,0.5,IF($V16=2,1.5,0))</f>
        <v>61.842592592592581</v>
      </c>
      <c r="AA16" s="76" t="s">
        <v>29</v>
      </c>
    </row>
    <row r="17" spans="4:11" ht="15.75" customHeight="1"/>
    <row r="18" spans="4:11" s="16" customFormat="1" ht="21.75" customHeight="1">
      <c r="D18" s="16" t="s">
        <v>24</v>
      </c>
      <c r="K18" s="16" t="s">
        <v>90</v>
      </c>
    </row>
    <row r="19" spans="4:11" s="16" customFormat="1" ht="10.5" customHeight="1"/>
    <row r="20" spans="4:11" s="16" customFormat="1" ht="27" customHeight="1">
      <c r="D20" s="16" t="s">
        <v>12</v>
      </c>
      <c r="K20" s="16" t="s">
        <v>81</v>
      </c>
    </row>
    <row r="21" spans="4:11" s="16" customFormat="1"/>
  </sheetData>
  <sortState ref="A12:AA16">
    <sortCondition ref="A12:A16"/>
  </sortState>
  <mergeCells count="26">
    <mergeCell ref="A1:Z1"/>
    <mergeCell ref="A2:Z2"/>
    <mergeCell ref="A3:Z3"/>
    <mergeCell ref="A4:Z4"/>
    <mergeCell ref="A6:Z6"/>
    <mergeCell ref="A5:Z5"/>
    <mergeCell ref="AA9:AA11"/>
    <mergeCell ref="O9:U9"/>
    <mergeCell ref="L10:N10"/>
    <mergeCell ref="O10:U10"/>
    <mergeCell ref="V9:V11"/>
    <mergeCell ref="W9:W11"/>
    <mergeCell ref="X9:X11"/>
    <mergeCell ref="L9:N9"/>
    <mergeCell ref="Y9:Y11"/>
    <mergeCell ref="Z9:Z11"/>
    <mergeCell ref="G9:G11"/>
    <mergeCell ref="H9:H11"/>
    <mergeCell ref="I9:I11"/>
    <mergeCell ref="K9:K11"/>
    <mergeCell ref="A9:A11"/>
    <mergeCell ref="D9:D11"/>
    <mergeCell ref="E9:E11"/>
    <mergeCell ref="F9:F11"/>
    <mergeCell ref="B9:B10"/>
    <mergeCell ref="C9:C10"/>
  </mergeCells>
  <conditionalFormatting sqref="G16:I16">
    <cfRule type="duplicateValues" dxfId="32" priority="4" stopIfTrue="1"/>
  </conditionalFormatting>
  <pageMargins left="0.19685039370078741" right="0.15748031496062992" top="0.23622047244094491" bottom="0.15748031496062992" header="0.23622047244094491" footer="0.15748031496062992"/>
  <pageSetup paperSize="9" scale="63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1"/>
  <sheetViews>
    <sheetView view="pageBreakPreview" topLeftCell="A7" zoomScale="75" zoomScaleNormal="100" zoomScaleSheetLayoutView="75" workbookViewId="0">
      <selection activeCell="K12" sqref="K12"/>
    </sheetView>
  </sheetViews>
  <sheetFormatPr defaultRowHeight="12.75"/>
  <cols>
    <col min="1" max="1" width="5" style="55" customWidth="1"/>
    <col min="2" max="2" width="6.140625" style="55" hidden="1" customWidth="1"/>
    <col min="3" max="3" width="4.7109375" style="55" hidden="1" customWidth="1"/>
    <col min="4" max="4" width="18.7109375" style="55" customWidth="1"/>
    <col min="5" max="5" width="8.5703125" style="55" customWidth="1"/>
    <col min="6" max="6" width="7.28515625" style="55" customWidth="1"/>
    <col min="7" max="7" width="26.7109375" style="55" customWidth="1"/>
    <col min="8" max="8" width="9.85546875" style="55" customWidth="1"/>
    <col min="9" max="9" width="15" style="55" customWidth="1"/>
    <col min="10" max="10" width="12.7109375" style="55" hidden="1" customWidth="1"/>
    <col min="11" max="11" width="27.28515625" style="55" customWidth="1"/>
    <col min="12" max="12" width="6.28515625" style="55" customWidth="1"/>
    <col min="13" max="13" width="8.7109375" style="55" customWidth="1"/>
    <col min="14" max="14" width="3.85546875" style="55" customWidth="1"/>
    <col min="15" max="18" width="6.42578125" style="55" customWidth="1"/>
    <col min="19" max="19" width="8.7109375" style="55" customWidth="1"/>
    <col min="20" max="20" width="9.85546875" style="55" customWidth="1"/>
    <col min="21" max="22" width="4.85546875" style="55" customWidth="1"/>
    <col min="23" max="23" width="6.28515625" style="55" customWidth="1"/>
    <col min="24" max="24" width="6.7109375" style="55" hidden="1" customWidth="1"/>
    <col min="25" max="25" width="10.140625" style="55" customWidth="1"/>
    <col min="26" max="26" width="9.7109375" style="55" customWidth="1"/>
    <col min="27" max="16384" width="9.140625" style="55"/>
  </cols>
  <sheetData>
    <row r="1" spans="1:27" ht="87" customHeight="1">
      <c r="A1" s="91" t="s">
        <v>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7" ht="18" customHeight="1">
      <c r="A2" s="93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7" ht="15.95" customHeight="1">
      <c r="A3" s="94" t="s">
        <v>82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18"/>
    </row>
    <row r="4" spans="1:27" ht="25.5" customHeight="1">
      <c r="A4" s="95" t="s">
        <v>157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18"/>
    </row>
    <row r="5" spans="1:27" ht="25.5" customHeight="1">
      <c r="A5" s="105" t="s">
        <v>91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8"/>
    </row>
    <row r="6" spans="1:27" ht="19.149999999999999" customHeight="1">
      <c r="A6" s="96" t="s">
        <v>172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7" ht="12.75" customHeight="1"/>
    <row r="8" spans="1:27" ht="24" customHeight="1">
      <c r="A8" s="63" t="s">
        <v>72</v>
      </c>
      <c r="B8" s="64"/>
      <c r="C8" s="64"/>
      <c r="D8" s="64"/>
      <c r="E8" s="65"/>
      <c r="F8" s="65"/>
      <c r="G8" s="65"/>
      <c r="H8" s="65"/>
      <c r="I8" s="65"/>
      <c r="J8" s="66"/>
      <c r="K8" s="66"/>
      <c r="L8" s="64"/>
      <c r="M8" s="67"/>
      <c r="Z8" s="48" t="s">
        <v>93</v>
      </c>
    </row>
    <row r="9" spans="1:27" ht="20.100000000000001" customHeight="1">
      <c r="A9" s="90" t="s">
        <v>30</v>
      </c>
      <c r="B9" s="89" t="s">
        <v>43</v>
      </c>
      <c r="C9" s="89" t="s">
        <v>13</v>
      </c>
      <c r="D9" s="86" t="s">
        <v>31</v>
      </c>
      <c r="E9" s="86" t="s">
        <v>4</v>
      </c>
      <c r="F9" s="90" t="s">
        <v>5</v>
      </c>
      <c r="G9" s="86" t="s">
        <v>32</v>
      </c>
      <c r="H9" s="86" t="s">
        <v>4</v>
      </c>
      <c r="I9" s="86" t="s">
        <v>7</v>
      </c>
      <c r="J9" s="68"/>
      <c r="K9" s="86" t="s">
        <v>9</v>
      </c>
      <c r="L9" s="88" t="s">
        <v>146</v>
      </c>
      <c r="M9" s="88"/>
      <c r="N9" s="88"/>
      <c r="O9" s="98" t="s">
        <v>160</v>
      </c>
      <c r="P9" s="99"/>
      <c r="Q9" s="99"/>
      <c r="R9" s="99"/>
      <c r="S9" s="99"/>
      <c r="T9" s="99"/>
      <c r="U9" s="100"/>
      <c r="V9" s="89" t="s">
        <v>33</v>
      </c>
      <c r="W9" s="102" t="s">
        <v>34</v>
      </c>
      <c r="X9" s="90"/>
      <c r="Y9" s="89" t="s">
        <v>147</v>
      </c>
      <c r="Z9" s="87" t="s">
        <v>35</v>
      </c>
      <c r="AA9" s="87" t="s">
        <v>36</v>
      </c>
    </row>
    <row r="10" spans="1:27" ht="21.75" customHeight="1">
      <c r="A10" s="90"/>
      <c r="B10" s="89"/>
      <c r="C10" s="89"/>
      <c r="D10" s="86"/>
      <c r="E10" s="86"/>
      <c r="F10" s="90"/>
      <c r="G10" s="86"/>
      <c r="H10" s="86"/>
      <c r="I10" s="86"/>
      <c r="J10" s="68"/>
      <c r="K10" s="86"/>
      <c r="L10" s="88" t="s">
        <v>148</v>
      </c>
      <c r="M10" s="88"/>
      <c r="N10" s="88"/>
      <c r="O10" s="98" t="s">
        <v>149</v>
      </c>
      <c r="P10" s="99"/>
      <c r="Q10" s="99"/>
      <c r="R10" s="99"/>
      <c r="S10" s="99"/>
      <c r="T10" s="99"/>
      <c r="U10" s="100"/>
      <c r="V10" s="101"/>
      <c r="W10" s="103"/>
      <c r="X10" s="90"/>
      <c r="Y10" s="89"/>
      <c r="Z10" s="87"/>
      <c r="AA10" s="87"/>
    </row>
    <row r="11" spans="1:27" ht="69.75" customHeight="1">
      <c r="A11" s="90"/>
      <c r="B11" s="61"/>
      <c r="C11" s="61"/>
      <c r="D11" s="86"/>
      <c r="E11" s="86"/>
      <c r="F11" s="90"/>
      <c r="G11" s="86"/>
      <c r="H11" s="86"/>
      <c r="I11" s="86"/>
      <c r="J11" s="61"/>
      <c r="K11" s="86"/>
      <c r="L11" s="69" t="s">
        <v>37</v>
      </c>
      <c r="M11" s="70" t="s">
        <v>38</v>
      </c>
      <c r="N11" s="69" t="s">
        <v>30</v>
      </c>
      <c r="O11" s="71" t="s">
        <v>150</v>
      </c>
      <c r="P11" s="71" t="s">
        <v>151</v>
      </c>
      <c r="Q11" s="71" t="s">
        <v>152</v>
      </c>
      <c r="R11" s="71" t="s">
        <v>153</v>
      </c>
      <c r="S11" s="70" t="s">
        <v>37</v>
      </c>
      <c r="T11" s="69" t="s">
        <v>38</v>
      </c>
      <c r="U11" s="69" t="s">
        <v>30</v>
      </c>
      <c r="V11" s="89"/>
      <c r="W11" s="104"/>
      <c r="X11" s="90"/>
      <c r="Y11" s="89"/>
      <c r="Z11" s="87"/>
      <c r="AA11" s="87"/>
    </row>
    <row r="12" spans="1:27" ht="48.75" customHeight="1">
      <c r="A12" s="68">
        <f>RANK(Z12,Z$12:Z$16,0)</f>
        <v>1</v>
      </c>
      <c r="B12" s="82"/>
      <c r="C12" s="82"/>
      <c r="D12" s="72" t="s">
        <v>103</v>
      </c>
      <c r="E12" s="73" t="s">
        <v>104</v>
      </c>
      <c r="F12" s="62">
        <v>1</v>
      </c>
      <c r="G12" s="74" t="s">
        <v>105</v>
      </c>
      <c r="H12" s="73" t="s">
        <v>106</v>
      </c>
      <c r="I12" s="62" t="s">
        <v>107</v>
      </c>
      <c r="J12" s="62" t="s">
        <v>108</v>
      </c>
      <c r="K12" s="75" t="s">
        <v>54</v>
      </c>
      <c r="L12" s="77">
        <v>155</v>
      </c>
      <c r="M12" s="78">
        <f>L12/2.2</f>
        <v>70.454545454545453</v>
      </c>
      <c r="N12" s="79">
        <f>RANK(M12,M$12:M$16,0)</f>
        <v>1</v>
      </c>
      <c r="O12" s="80">
        <v>6.8</v>
      </c>
      <c r="P12" s="80">
        <v>6.6</v>
      </c>
      <c r="Q12" s="80">
        <v>7</v>
      </c>
      <c r="R12" s="80">
        <v>6.9</v>
      </c>
      <c r="S12" s="77">
        <f>O12+P12+Q12+R12</f>
        <v>27.299999999999997</v>
      </c>
      <c r="T12" s="78">
        <f>S12/0.4</f>
        <v>68.249999999999986</v>
      </c>
      <c r="U12" s="79">
        <f>RANK(T12,T$12:T$16,0)</f>
        <v>2</v>
      </c>
      <c r="V12" s="79"/>
      <c r="W12" s="81"/>
      <c r="X12" s="81"/>
      <c r="Y12" s="81"/>
      <c r="Z12" s="78">
        <f>(M12+T12)/2-IF($V12=1,0.5,IF($V12=2,1.5,0))</f>
        <v>69.35227272727272</v>
      </c>
      <c r="AA12" s="76" t="s">
        <v>29</v>
      </c>
    </row>
    <row r="13" spans="1:27" ht="48.75" customHeight="1">
      <c r="A13" s="68">
        <f>RANK(Z13,Z$12:Z$16,0)</f>
        <v>2</v>
      </c>
      <c r="B13" s="82"/>
      <c r="C13" s="82"/>
      <c r="D13" s="72" t="s">
        <v>103</v>
      </c>
      <c r="E13" s="73" t="s">
        <v>104</v>
      </c>
      <c r="F13" s="62">
        <v>1</v>
      </c>
      <c r="G13" s="74" t="s">
        <v>133</v>
      </c>
      <c r="H13" s="73" t="s">
        <v>134</v>
      </c>
      <c r="I13" s="62" t="s">
        <v>107</v>
      </c>
      <c r="J13" s="62" t="s">
        <v>23</v>
      </c>
      <c r="K13" s="75" t="s">
        <v>135</v>
      </c>
      <c r="L13" s="77">
        <v>143</v>
      </c>
      <c r="M13" s="78">
        <f>L13/2.2</f>
        <v>65</v>
      </c>
      <c r="N13" s="79">
        <f>RANK(M13,M$12:M$16,0)</f>
        <v>4</v>
      </c>
      <c r="O13" s="80">
        <v>7</v>
      </c>
      <c r="P13" s="80">
        <v>6.8</v>
      </c>
      <c r="Q13" s="80">
        <v>7</v>
      </c>
      <c r="R13" s="80">
        <v>7.3</v>
      </c>
      <c r="S13" s="77">
        <f>O13+P13+Q13+R13</f>
        <v>28.1</v>
      </c>
      <c r="T13" s="78">
        <f>S13/0.4</f>
        <v>70.25</v>
      </c>
      <c r="U13" s="79">
        <f>RANK(T13,T$12:T$16,0)</f>
        <v>1</v>
      </c>
      <c r="V13" s="79"/>
      <c r="W13" s="81"/>
      <c r="X13" s="81"/>
      <c r="Y13" s="81"/>
      <c r="Z13" s="78">
        <f>(M13+T13)/2-IF($V13=1,0.5,IF($V13=2,1.5,0))</f>
        <v>67.625</v>
      </c>
      <c r="AA13" s="76" t="s">
        <v>29</v>
      </c>
    </row>
    <row r="14" spans="1:27" ht="48.75" customHeight="1">
      <c r="A14" s="68">
        <f>RANK(Z14,Z$12:Z$16,0)</f>
        <v>3</v>
      </c>
      <c r="B14" s="82"/>
      <c r="C14" s="82"/>
      <c r="D14" s="72" t="s">
        <v>158</v>
      </c>
      <c r="E14" s="73" t="s">
        <v>57</v>
      </c>
      <c r="F14" s="62">
        <v>3</v>
      </c>
      <c r="G14" s="74" t="s">
        <v>78</v>
      </c>
      <c r="H14" s="73" t="s">
        <v>79</v>
      </c>
      <c r="I14" s="62" t="s">
        <v>80</v>
      </c>
      <c r="J14" s="62" t="s">
        <v>23</v>
      </c>
      <c r="K14" s="75" t="s">
        <v>102</v>
      </c>
      <c r="L14" s="77">
        <v>150.5</v>
      </c>
      <c r="M14" s="78">
        <f>L14/2.2</f>
        <v>68.409090909090907</v>
      </c>
      <c r="N14" s="79">
        <f>RANK(M14,M$12:M$16,0)</f>
        <v>2</v>
      </c>
      <c r="O14" s="80">
        <v>6.4</v>
      </c>
      <c r="P14" s="80">
        <v>6.4</v>
      </c>
      <c r="Q14" s="80">
        <v>6.6</v>
      </c>
      <c r="R14" s="80">
        <v>6.8</v>
      </c>
      <c r="S14" s="77">
        <f>O14+P14+Q14+R14</f>
        <v>26.2</v>
      </c>
      <c r="T14" s="78">
        <f>S14/0.4</f>
        <v>65.5</v>
      </c>
      <c r="U14" s="79">
        <f>RANK(T14,T$12:T$16,0)</f>
        <v>3</v>
      </c>
      <c r="V14" s="79"/>
      <c r="W14" s="81"/>
      <c r="X14" s="81"/>
      <c r="Y14" s="81"/>
      <c r="Z14" s="78">
        <f>(M14+T14)/2-IF($V14=1,0.5,IF($V14=2,1.5,0))</f>
        <v>66.954545454545453</v>
      </c>
      <c r="AA14" s="76" t="s">
        <v>29</v>
      </c>
    </row>
    <row r="15" spans="1:27" ht="48.75" customHeight="1">
      <c r="A15" s="68">
        <f>RANK(Z15,Z$12:Z$16,0)</f>
        <v>4</v>
      </c>
      <c r="B15" s="82"/>
      <c r="C15" s="82"/>
      <c r="D15" s="72" t="s">
        <v>128</v>
      </c>
      <c r="E15" s="73" t="s">
        <v>129</v>
      </c>
      <c r="F15" s="62">
        <v>2</v>
      </c>
      <c r="G15" s="74" t="s">
        <v>130</v>
      </c>
      <c r="H15" s="73" t="s">
        <v>131</v>
      </c>
      <c r="I15" s="62" t="s">
        <v>132</v>
      </c>
      <c r="J15" s="62" t="s">
        <v>53</v>
      </c>
      <c r="K15" s="75" t="s">
        <v>54</v>
      </c>
      <c r="L15" s="77">
        <v>144.5</v>
      </c>
      <c r="M15" s="78">
        <f>L15/2.2</f>
        <v>65.681818181818173</v>
      </c>
      <c r="N15" s="79">
        <f>RANK(M15,M$12:M$16,0)</f>
        <v>3</v>
      </c>
      <c r="O15" s="80">
        <v>6.5</v>
      </c>
      <c r="P15" s="80">
        <v>6.5</v>
      </c>
      <c r="Q15" s="80">
        <v>6.4</v>
      </c>
      <c r="R15" s="80">
        <v>6.6</v>
      </c>
      <c r="S15" s="77">
        <f>O15+P15+Q15+R15</f>
        <v>26</v>
      </c>
      <c r="T15" s="78">
        <f>S15/0.4</f>
        <v>65</v>
      </c>
      <c r="U15" s="79">
        <f>RANK(T15,T$12:T$16,0)</f>
        <v>4</v>
      </c>
      <c r="V15" s="79"/>
      <c r="W15" s="81"/>
      <c r="X15" s="81"/>
      <c r="Y15" s="81"/>
      <c r="Z15" s="78">
        <f>(M15+T15)/2-IF($V15=1,0.5,IF($V15=2,1.5,0))</f>
        <v>65.340909090909093</v>
      </c>
      <c r="AA15" s="76" t="s">
        <v>29</v>
      </c>
    </row>
    <row r="16" spans="1:27" ht="48.75" customHeight="1">
      <c r="A16" s="68">
        <f>RANK(Z16,Z$12:Z$16,0)</f>
        <v>5</v>
      </c>
      <c r="B16" s="32"/>
      <c r="C16" s="52"/>
      <c r="D16" s="72" t="s">
        <v>159</v>
      </c>
      <c r="E16" s="73" t="s">
        <v>71</v>
      </c>
      <c r="F16" s="62" t="s">
        <v>22</v>
      </c>
      <c r="G16" s="74" t="s">
        <v>114</v>
      </c>
      <c r="H16" s="73" t="s">
        <v>59</v>
      </c>
      <c r="I16" s="62" t="s">
        <v>115</v>
      </c>
      <c r="J16" s="62" t="s">
        <v>67</v>
      </c>
      <c r="K16" s="75" t="s">
        <v>116</v>
      </c>
      <c r="L16" s="77">
        <v>142</v>
      </c>
      <c r="M16" s="78">
        <f>L16/2.2</f>
        <v>64.545454545454547</v>
      </c>
      <c r="N16" s="79">
        <f>RANK(M16,M$12:M$16,0)</f>
        <v>5</v>
      </c>
      <c r="O16" s="80">
        <v>6.2</v>
      </c>
      <c r="P16" s="80">
        <v>6.3</v>
      </c>
      <c r="Q16" s="80">
        <v>6.2</v>
      </c>
      <c r="R16" s="80">
        <v>6.2</v>
      </c>
      <c r="S16" s="77">
        <f>O16+P16+Q16+R16</f>
        <v>24.9</v>
      </c>
      <c r="T16" s="78">
        <f>S16/0.4</f>
        <v>62.249999999999993</v>
      </c>
      <c r="U16" s="79">
        <f>RANK(T16,T$12:T$16,0)</f>
        <v>5</v>
      </c>
      <c r="V16" s="79"/>
      <c r="W16" s="81"/>
      <c r="X16" s="81"/>
      <c r="Y16" s="81"/>
      <c r="Z16" s="78">
        <f>(M16+T16)/2-IF($V16=1,0.5,IF($V16=2,1.5,0))</f>
        <v>63.397727272727266</v>
      </c>
      <c r="AA16" s="76" t="s">
        <v>29</v>
      </c>
    </row>
    <row r="17" spans="4:11" ht="15.75" customHeight="1"/>
    <row r="18" spans="4:11" s="16" customFormat="1" ht="21.75" customHeight="1">
      <c r="D18" s="16" t="s">
        <v>24</v>
      </c>
      <c r="K18" s="16" t="s">
        <v>90</v>
      </c>
    </row>
    <row r="19" spans="4:11" s="16" customFormat="1" ht="10.5" customHeight="1"/>
    <row r="20" spans="4:11" s="16" customFormat="1" ht="27" customHeight="1">
      <c r="D20" s="16" t="s">
        <v>12</v>
      </c>
      <c r="K20" s="16" t="s">
        <v>81</v>
      </c>
    </row>
    <row r="21" spans="4:11" s="16" customFormat="1"/>
  </sheetData>
  <sortState ref="A12:AA16">
    <sortCondition ref="A12:A16"/>
  </sortState>
  <mergeCells count="26">
    <mergeCell ref="F9:F11"/>
    <mergeCell ref="A1:Z1"/>
    <mergeCell ref="A2:Z2"/>
    <mergeCell ref="A3:Z3"/>
    <mergeCell ref="A4:Z4"/>
    <mergeCell ref="A5:Z5"/>
    <mergeCell ref="A6:Z6"/>
    <mergeCell ref="A9:A11"/>
    <mergeCell ref="B9:B10"/>
    <mergeCell ref="C9:C10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conditionalFormatting sqref="G16:I16">
    <cfRule type="duplicateValues" dxfId="31" priority="1" stopIfTrue="1"/>
  </conditionalFormatting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view="pageBreakPreview" topLeftCell="A32" zoomScaleNormal="100" zoomScaleSheetLayoutView="100" workbookViewId="0">
      <selection activeCell="B42" sqref="B42"/>
    </sheetView>
  </sheetViews>
  <sheetFormatPr defaultRowHeight="12.75"/>
  <cols>
    <col min="1" max="1" width="23.28515625" customWidth="1"/>
    <col min="2" max="2" width="20.85546875" customWidth="1"/>
    <col min="3" max="3" width="13.140625" customWidth="1"/>
    <col min="4" max="4" width="25.85546875" customWidth="1"/>
    <col min="5" max="5" width="22.7109375" customWidth="1"/>
    <col min="6" max="6" width="20.42578125" customWidth="1"/>
  </cols>
  <sheetData>
    <row r="1" spans="1:5" s="17" customFormat="1" ht="74.25" customHeight="1">
      <c r="A1" s="108" t="s">
        <v>154</v>
      </c>
      <c r="B1" s="109"/>
      <c r="C1" s="109"/>
      <c r="D1" s="109"/>
      <c r="E1" s="109"/>
    </row>
    <row r="2" spans="1:5" s="17" customFormat="1" ht="18.75" customHeight="1">
      <c r="A2" s="110" t="s">
        <v>25</v>
      </c>
      <c r="B2" s="110"/>
      <c r="C2" s="110"/>
      <c r="D2" s="110"/>
      <c r="E2" s="110"/>
    </row>
    <row r="3" spans="1:5" ht="13.5" customHeight="1"/>
    <row r="4" spans="1:5" s="17" customFormat="1">
      <c r="A4" s="47" t="s">
        <v>72</v>
      </c>
      <c r="B4" s="33"/>
      <c r="C4" s="33"/>
      <c r="D4" s="33"/>
      <c r="E4" s="48" t="s">
        <v>93</v>
      </c>
    </row>
    <row r="5" spans="1:5" s="17" customFormat="1" ht="14.25">
      <c r="A5" s="34" t="s">
        <v>17</v>
      </c>
      <c r="B5" s="34" t="s">
        <v>18</v>
      </c>
      <c r="C5" s="34" t="s">
        <v>19</v>
      </c>
      <c r="D5" s="34" t="s">
        <v>20</v>
      </c>
      <c r="E5" s="35" t="s">
        <v>21</v>
      </c>
    </row>
    <row r="6" spans="1:5" s="17" customFormat="1" ht="34.5" customHeight="1">
      <c r="A6" s="36" t="s">
        <v>11</v>
      </c>
      <c r="B6" s="36" t="s">
        <v>84</v>
      </c>
      <c r="C6" s="36" t="s">
        <v>46</v>
      </c>
      <c r="D6" s="36" t="s">
        <v>15</v>
      </c>
      <c r="E6" s="37"/>
    </row>
    <row r="7" spans="1:5" s="17" customFormat="1" ht="37.5" customHeight="1">
      <c r="A7" s="36" t="s">
        <v>169</v>
      </c>
      <c r="B7" s="36" t="s">
        <v>167</v>
      </c>
      <c r="C7" s="36" t="s">
        <v>47</v>
      </c>
      <c r="D7" s="36" t="s">
        <v>15</v>
      </c>
      <c r="E7" s="37"/>
    </row>
    <row r="8" spans="1:5" s="17" customFormat="1" ht="37.5" customHeight="1">
      <c r="A8" s="36" t="s">
        <v>169</v>
      </c>
      <c r="B8" s="36" t="s">
        <v>168</v>
      </c>
      <c r="C8" s="36" t="s">
        <v>46</v>
      </c>
      <c r="D8" s="36" t="s">
        <v>14</v>
      </c>
      <c r="E8" s="37"/>
    </row>
    <row r="9" spans="1:5" s="17" customFormat="1" ht="37.5" customHeight="1">
      <c r="A9" s="36" t="s">
        <v>12</v>
      </c>
      <c r="B9" s="36" t="s">
        <v>86</v>
      </c>
      <c r="C9" s="36" t="s">
        <v>46</v>
      </c>
      <c r="D9" s="36" t="s">
        <v>15</v>
      </c>
      <c r="E9" s="37"/>
    </row>
    <row r="10" spans="1:5" s="56" customFormat="1" ht="37.5" customHeight="1">
      <c r="A10" s="36" t="s">
        <v>170</v>
      </c>
      <c r="B10" s="36" t="s">
        <v>85</v>
      </c>
      <c r="C10" s="36" t="s">
        <v>47</v>
      </c>
      <c r="D10" s="36" t="s">
        <v>15</v>
      </c>
      <c r="E10" s="37"/>
    </row>
    <row r="11" spans="1:5" s="17" customFormat="1" ht="37.5" customHeight="1">
      <c r="A11" s="36" t="s">
        <v>49</v>
      </c>
      <c r="B11" s="36" t="s">
        <v>87</v>
      </c>
      <c r="C11" s="36" t="s">
        <v>52</v>
      </c>
      <c r="D11" s="36" t="s">
        <v>15</v>
      </c>
      <c r="E11" s="37"/>
    </row>
    <row r="12" spans="1:5" ht="34.5" customHeight="1">
      <c r="A12" s="36" t="s">
        <v>16</v>
      </c>
      <c r="B12" s="36" t="s">
        <v>88</v>
      </c>
      <c r="C12" s="36" t="s">
        <v>89</v>
      </c>
      <c r="D12" s="36" t="s">
        <v>14</v>
      </c>
      <c r="E12" s="37"/>
    </row>
    <row r="13" spans="1:5" ht="22.5" customHeight="1">
      <c r="A13" s="17"/>
      <c r="B13" s="17"/>
      <c r="C13" s="17"/>
      <c r="D13" s="17"/>
      <c r="E13" s="17"/>
    </row>
    <row r="14" spans="1:5" s="17" customFormat="1">
      <c r="A14" s="38" t="s">
        <v>11</v>
      </c>
      <c r="D14" s="16" t="s">
        <v>90</v>
      </c>
    </row>
    <row r="15" spans="1:5" ht="14.25" customHeight="1">
      <c r="A15" s="106"/>
      <c r="B15" s="106"/>
      <c r="C15" s="106"/>
      <c r="D15" s="106"/>
      <c r="E15" s="106"/>
    </row>
    <row r="16" spans="1:5" s="17" customFormat="1" ht="74.25" customHeight="1">
      <c r="A16" s="108" t="s">
        <v>155</v>
      </c>
      <c r="B16" s="109"/>
      <c r="C16" s="109"/>
      <c r="D16" s="109"/>
      <c r="E16" s="109"/>
    </row>
    <row r="17" spans="1:5" s="17" customFormat="1" ht="18.75" customHeight="1">
      <c r="A17" s="110" t="s">
        <v>26</v>
      </c>
      <c r="B17" s="110"/>
      <c r="C17" s="110"/>
      <c r="D17" s="110"/>
      <c r="E17" s="110"/>
    </row>
    <row r="19" spans="1:5" s="17" customFormat="1">
      <c r="A19" s="47" t="s">
        <v>72</v>
      </c>
      <c r="B19" s="33"/>
      <c r="C19" s="33"/>
      <c r="D19" s="48" t="s">
        <v>93</v>
      </c>
      <c r="E19" s="9"/>
    </row>
    <row r="20" spans="1:5" ht="34.5" customHeight="1">
      <c r="A20" s="34" t="s">
        <v>17</v>
      </c>
      <c r="B20" s="34" t="s">
        <v>18</v>
      </c>
      <c r="C20" s="34" t="s">
        <v>19</v>
      </c>
      <c r="D20" s="34" t="s">
        <v>20</v>
      </c>
      <c r="E20" s="17"/>
    </row>
    <row r="21" spans="1:5" s="17" customFormat="1" ht="36.75" customHeight="1">
      <c r="A21" s="36" t="s">
        <v>11</v>
      </c>
      <c r="B21" s="36" t="s">
        <v>84</v>
      </c>
      <c r="C21" s="36" t="s">
        <v>46</v>
      </c>
      <c r="D21" s="36" t="s">
        <v>15</v>
      </c>
    </row>
    <row r="22" spans="1:5" s="17" customFormat="1" ht="36.75" customHeight="1">
      <c r="A22" s="36" t="s">
        <v>169</v>
      </c>
      <c r="B22" s="36" t="s">
        <v>167</v>
      </c>
      <c r="C22" s="36" t="s">
        <v>47</v>
      </c>
      <c r="D22" s="36" t="s">
        <v>15</v>
      </c>
    </row>
    <row r="23" spans="1:5" s="17" customFormat="1" ht="36.75" customHeight="1">
      <c r="A23" s="36" t="s">
        <v>169</v>
      </c>
      <c r="B23" s="36" t="s">
        <v>168</v>
      </c>
      <c r="C23" s="36" t="s">
        <v>46</v>
      </c>
      <c r="D23" s="36" t="s">
        <v>14</v>
      </c>
    </row>
    <row r="24" spans="1:5" s="17" customFormat="1" ht="36.75" customHeight="1">
      <c r="A24" s="36" t="s">
        <v>12</v>
      </c>
      <c r="B24" s="36" t="s">
        <v>86</v>
      </c>
      <c r="C24" s="36" t="s">
        <v>46</v>
      </c>
      <c r="D24" s="36" t="s">
        <v>15</v>
      </c>
    </row>
    <row r="25" spans="1:5" s="56" customFormat="1" ht="36.75" customHeight="1">
      <c r="A25" s="36" t="s">
        <v>170</v>
      </c>
      <c r="B25" s="36" t="s">
        <v>85</v>
      </c>
      <c r="C25" s="36" t="s">
        <v>47</v>
      </c>
      <c r="D25" s="36" t="s">
        <v>15</v>
      </c>
    </row>
    <row r="26" spans="1:5" s="17" customFormat="1" ht="36.75" customHeight="1">
      <c r="A26" s="36" t="s">
        <v>49</v>
      </c>
      <c r="B26" s="36" t="s">
        <v>87</v>
      </c>
      <c r="C26" s="36" t="s">
        <v>52</v>
      </c>
      <c r="D26" s="36" t="s">
        <v>15</v>
      </c>
    </row>
    <row r="27" spans="1:5" s="50" customFormat="1" ht="34.5" customHeight="1">
      <c r="A27" s="36" t="s">
        <v>16</v>
      </c>
      <c r="B27" s="36" t="s">
        <v>88</v>
      </c>
      <c r="C27" s="36" t="s">
        <v>89</v>
      </c>
      <c r="D27" s="36" t="s">
        <v>14</v>
      </c>
    </row>
    <row r="28" spans="1:5" ht="22.5" customHeight="1">
      <c r="A28" s="17"/>
      <c r="B28" s="17"/>
      <c r="C28" s="17"/>
      <c r="D28" s="17"/>
      <c r="E28" s="17"/>
    </row>
    <row r="29" spans="1:5" s="17" customFormat="1">
      <c r="A29" s="38" t="s">
        <v>11</v>
      </c>
      <c r="D29" s="16" t="s">
        <v>90</v>
      </c>
    </row>
    <row r="30" spans="1:5" ht="22.5" customHeight="1">
      <c r="A30" s="17"/>
      <c r="B30" s="17"/>
      <c r="C30" s="17"/>
      <c r="D30" s="17"/>
      <c r="E30" s="17"/>
    </row>
    <row r="31" spans="1:5">
      <c r="A31" s="16" t="s">
        <v>12</v>
      </c>
      <c r="D31" s="16" t="s">
        <v>81</v>
      </c>
    </row>
    <row r="32" spans="1:5" ht="79.5" customHeight="1">
      <c r="A32" s="111" t="s">
        <v>156</v>
      </c>
      <c r="B32" s="109"/>
      <c r="C32" s="109"/>
      <c r="D32" s="109"/>
      <c r="E32" s="109"/>
    </row>
    <row r="33" spans="1:5" ht="22.5" customHeight="1">
      <c r="A33" s="17"/>
      <c r="B33" s="17"/>
      <c r="C33" s="17"/>
      <c r="D33" s="17"/>
      <c r="E33" s="17"/>
    </row>
    <row r="34" spans="1:5" s="17" customFormat="1" ht="18.75" customHeight="1">
      <c r="A34" s="110" t="s">
        <v>27</v>
      </c>
      <c r="B34" s="110"/>
      <c r="C34" s="110"/>
      <c r="D34" s="110"/>
      <c r="E34" s="110"/>
    </row>
    <row r="36" spans="1:5" s="17" customFormat="1">
      <c r="A36" s="47" t="s">
        <v>72</v>
      </c>
      <c r="B36" s="33"/>
      <c r="C36" s="33"/>
      <c r="D36" s="33"/>
      <c r="E36" s="48" t="s">
        <v>93</v>
      </c>
    </row>
    <row r="37" spans="1:5" ht="30" customHeight="1">
      <c r="A37" s="106"/>
      <c r="B37" s="106"/>
      <c r="C37" s="106"/>
      <c r="D37" s="106"/>
      <c r="E37" s="17"/>
    </row>
    <row r="38" spans="1:5" ht="30" customHeight="1">
      <c r="A38" s="107" t="s">
        <v>28</v>
      </c>
      <c r="B38" s="107"/>
      <c r="C38" s="39">
        <v>2</v>
      </c>
      <c r="D38" s="17"/>
      <c r="E38" s="17"/>
    </row>
    <row r="39" spans="1:5" ht="15">
      <c r="A39" s="40"/>
      <c r="B39" s="41"/>
    </row>
    <row r="40" spans="1:5" ht="15">
      <c r="A40" s="40">
        <v>1</v>
      </c>
      <c r="B40" s="41" t="s">
        <v>15</v>
      </c>
      <c r="C40" s="17"/>
      <c r="D40" s="17"/>
      <c r="E40" s="17"/>
    </row>
    <row r="41" spans="1:5" ht="15">
      <c r="A41" s="40">
        <v>2</v>
      </c>
      <c r="B41" s="41" t="s">
        <v>14</v>
      </c>
      <c r="C41" s="17"/>
      <c r="D41" s="17"/>
      <c r="E41" s="17"/>
    </row>
    <row r="42" spans="1:5" ht="15">
      <c r="A42" s="40">
        <v>3</v>
      </c>
      <c r="B42" s="41" t="s">
        <v>171</v>
      </c>
    </row>
    <row r="48" spans="1:5" s="55" customFormat="1">
      <c r="A48" s="38" t="s">
        <v>11</v>
      </c>
      <c r="D48" s="16" t="s">
        <v>90</v>
      </c>
    </row>
    <row r="49" spans="1:4" s="55" customFormat="1" ht="22.5" customHeight="1"/>
    <row r="50" spans="1:4" s="55" customFormat="1">
      <c r="A50" s="16" t="s">
        <v>12</v>
      </c>
      <c r="D50" s="16" t="s">
        <v>81</v>
      </c>
    </row>
  </sheetData>
  <mergeCells count="10">
    <mergeCell ref="A37:B37"/>
    <mergeCell ref="C37:D37"/>
    <mergeCell ref="A38:B38"/>
    <mergeCell ref="A1:E1"/>
    <mergeCell ref="A2:E2"/>
    <mergeCell ref="A16:E16"/>
    <mergeCell ref="A17:E17"/>
    <mergeCell ref="A32:E32"/>
    <mergeCell ref="A34:E34"/>
    <mergeCell ref="A15:E15"/>
  </mergeCells>
  <pageMargins left="0.7" right="0.7" top="0.75" bottom="0.75" header="0.3" footer="0.3"/>
  <pageSetup paperSize="9" scale="84" fitToHeight="0" orientation="portrait" r:id="rId1"/>
  <rowBreaks count="2" manualBreakCount="2">
    <brk id="15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МЛ</vt:lpstr>
      <vt:lpstr>ППЮн</vt:lpstr>
      <vt:lpstr>КПд</vt:lpstr>
      <vt:lpstr>ППдА</vt:lpstr>
      <vt:lpstr>Судейская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Katerina</cp:lastModifiedBy>
  <cp:lastPrinted>2021-05-22T10:30:08Z</cp:lastPrinted>
  <dcterms:created xsi:type="dcterms:W3CDTF">1996-10-08T23:32:33Z</dcterms:created>
  <dcterms:modified xsi:type="dcterms:W3CDTF">2021-05-22T10:30:55Z</dcterms:modified>
</cp:coreProperties>
</file>